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45" windowWidth="11910" windowHeight="11715" tabRatio="879" activeTab="1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<sst xmlns="http://schemas.openxmlformats.org/spreadsheetml/2006/main" count="55" uniqueCount="22">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</sst>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539122"/>
        <c:axId val="63743235"/>
      </c:lineChart>
      <c:catAx>
        <c:axId val="1453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03020"/>
        <c:axId val="47727181"/>
      </c:lineChart>
      <c:catAx>
        <c:axId val="530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auto val="1"/>
        <c:lblOffset val="100"/>
        <c:noMultiLvlLbl val="0"/>
      </c:catAx>
      <c:valAx>
        <c:axId val="4772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3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891446"/>
        <c:axId val="40696423"/>
      </c:lineChart>
      <c:catAx>
        <c:axId val="2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91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723488"/>
        <c:axId val="8075937"/>
      </c:lineChart>
      <c:catAx>
        <c:axId val="3072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2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74570"/>
        <c:axId val="50171131"/>
      </c:lineChart>
      <c:catAx>
        <c:axId val="5574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886996"/>
        <c:axId val="37329781"/>
      </c:lineChart>
      <c:catAx>
        <c:axId val="4888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8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818204"/>
        <c:axId val="62928381"/>
      </c:lineChart>
      <c:catAx>
        <c:axId val="36818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18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484518"/>
        <c:axId val="64034071"/>
      </c:lineChart>
      <c:cat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435728"/>
        <c:axId val="19377233"/>
      </c:lineChart>
      <c:catAx>
        <c:axId val="39435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177370"/>
        <c:axId val="26052011"/>
      </c:lineChart>
      <c:catAx>
        <c:axId val="4017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7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141508"/>
        <c:axId val="29838117"/>
      </c:lineChart>
      <c:catAx>
        <c:axId val="3314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7598"/>
        <c:axId val="968383"/>
      </c:lineChart>
      <c:catAx>
        <c:axId val="10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1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862658"/>
        <c:axId val="45328467"/>
      </c:lineChart>
      <c:catAx>
        <c:axId val="3486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auto val="1"/>
        <c:lblOffset val="100"/>
        <c:noMultiLvlLbl val="0"/>
      </c:catAx>
      <c:valAx>
        <c:axId val="4532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6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47</xdr:row>
      <xdr:rowOff>19050</xdr:rowOff>
    </xdr:from>
    <xdr:to>
      <xdr:col>8</xdr:col>
      <xdr:colOff>228600</xdr:colOff>
      <xdr:row>68</xdr:row>
      <xdr:rowOff>28575</xdr:rowOff>
    </xdr:to>
    <xdr:graphicFrame>
      <xdr:nvGraphicFramePr>
        <xdr:cNvPr id="1" name="Chart 7"/>
        <xdr:cNvGraphicFramePr/>
      </xdr:nvGraphicFramePr>
      <xdr:xfrm>
        <a:off x="342900" y="8915400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71</xdr:row>
      <xdr:rowOff>142875</xdr:rowOff>
    </xdr:from>
    <xdr:to>
      <xdr:col>8</xdr:col>
      <xdr:colOff>257175</xdr:colOff>
      <xdr:row>94</xdr:row>
      <xdr:rowOff>57150</xdr:rowOff>
    </xdr:to>
    <xdr:graphicFrame>
      <xdr:nvGraphicFramePr>
        <xdr:cNvPr id="2" name="Chart 8"/>
        <xdr:cNvGraphicFramePr/>
      </xdr:nvGraphicFramePr>
      <xdr:xfrm>
        <a:off x="323850" y="12925425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21" sqref="B21:G30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18</v>
      </c>
      <c r="C1" s="18" t="s">
        <v>18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-0.47886</v>
      </c>
      <c r="C3" s="7">
        <v>-0.23011</v>
      </c>
    </row>
    <row r="4" spans="1:3" ht="15.75">
      <c r="A4" s="10">
        <v>2</v>
      </c>
      <c r="B4" s="2">
        <v>-0.47988</v>
      </c>
      <c r="C4" s="7">
        <v>-0.22943</v>
      </c>
    </row>
    <row r="5" spans="1:3" ht="15.75">
      <c r="A5" s="10">
        <v>3</v>
      </c>
      <c r="B5" s="2">
        <v>-0.47948</v>
      </c>
      <c r="C5" s="7">
        <v>-0.23</v>
      </c>
    </row>
    <row r="6" spans="1:3" ht="15.75">
      <c r="A6" s="10">
        <v>4</v>
      </c>
      <c r="B6" s="2">
        <v>-0.48151</v>
      </c>
      <c r="C6" s="7">
        <v>-0.22943</v>
      </c>
    </row>
    <row r="7" spans="1:3" ht="15.75">
      <c r="A7" s="10">
        <v>5</v>
      </c>
      <c r="B7" s="2">
        <v>-0.48127</v>
      </c>
      <c r="C7" s="7">
        <v>-0.22921</v>
      </c>
    </row>
    <row r="8" spans="1:3" ht="15.75">
      <c r="A8" s="10">
        <v>6</v>
      </c>
      <c r="B8" s="2">
        <v>-0.48534</v>
      </c>
      <c r="C8" s="7">
        <v>-0.22839</v>
      </c>
    </row>
    <row r="9" spans="1:3" ht="15.75">
      <c r="A9" s="10">
        <v>7</v>
      </c>
      <c r="B9" s="2">
        <v>-0.48614</v>
      </c>
      <c r="C9" s="7">
        <v>-0.22866</v>
      </c>
    </row>
    <row r="10" spans="1:3" ht="15.75">
      <c r="A10" s="10">
        <v>8</v>
      </c>
      <c r="B10" s="2">
        <v>-0.48394</v>
      </c>
      <c r="C10" s="7">
        <v>-0.22838</v>
      </c>
    </row>
    <row r="11" spans="1:3" ht="15.75">
      <c r="A11" s="10">
        <v>9</v>
      </c>
      <c r="B11" s="2">
        <v>-0.48345</v>
      </c>
      <c r="C11" s="7">
        <v>-0.22874</v>
      </c>
    </row>
    <row r="12" spans="1:3" ht="16.5" thickBot="1">
      <c r="A12" s="20">
        <v>10</v>
      </c>
      <c r="B12" s="21">
        <v>-0.48119</v>
      </c>
      <c r="C12" s="22">
        <v>-0.22788</v>
      </c>
    </row>
    <row r="13" spans="1:3" ht="16.5" thickTop="1">
      <c r="A13" s="10" t="s">
        <v>7</v>
      </c>
      <c r="B13" s="2">
        <f>AVERAGE(B3:B12)</f>
        <v>-0.4821059999999999</v>
      </c>
      <c r="C13" s="7">
        <f>AVERAGE(C3:C12)</f>
        <v>-0.22902300000000003</v>
      </c>
    </row>
    <row r="14" spans="1:3" ht="15.75">
      <c r="A14" s="10" t="s">
        <v>8</v>
      </c>
      <c r="B14" s="2">
        <f>MAX(B3:B12)-MIN(B3:B12)</f>
        <v>0.007280000000000009</v>
      </c>
      <c r="C14" s="7">
        <f>MAX(C3:C12)-MIN(C3:C12)</f>
        <v>0.0022300000000000098</v>
      </c>
    </row>
    <row r="15" spans="1:3" ht="15.75">
      <c r="A15" s="23" t="s">
        <v>9</v>
      </c>
      <c r="B15" s="24">
        <f>STDEV(B3:B12)</f>
        <v>0.002498498215595387</v>
      </c>
      <c r="C15" s="25">
        <f>STDEV(C3:C12)</f>
        <v>0.0007329400460550053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5.75">
      <c r="A17" s="10" t="s">
        <v>17</v>
      </c>
      <c r="B17" s="2">
        <v>-0.4</v>
      </c>
      <c r="C17" s="7">
        <v>-0.2</v>
      </c>
    </row>
    <row r="19" spans="1:7" ht="16.5" thickBot="1">
      <c r="A19" s="5" t="s">
        <v>13</v>
      </c>
      <c r="B19" s="6"/>
      <c r="C19" s="6"/>
      <c r="D19" s="6"/>
      <c r="E19" s="6"/>
      <c r="F19" s="6"/>
      <c r="G19" s="6"/>
    </row>
    <row r="20" spans="1:7" ht="15.75">
      <c r="A20" s="12" t="s">
        <v>11</v>
      </c>
      <c r="B20" s="13" t="s">
        <v>1</v>
      </c>
      <c r="C20" s="13" t="s">
        <v>2</v>
      </c>
      <c r="D20" s="13" t="s">
        <v>3</v>
      </c>
      <c r="E20" s="13" t="s">
        <v>19</v>
      </c>
      <c r="F20" s="13" t="s">
        <v>20</v>
      </c>
      <c r="G20" s="14" t="s">
        <v>21</v>
      </c>
    </row>
    <row r="21" spans="1:7" ht="15.75">
      <c r="A21" s="10">
        <f aca="true" t="shared" si="0" ref="A21:A30">A3</f>
        <v>1</v>
      </c>
      <c r="B21" s="2">
        <v>-0.47059</v>
      </c>
      <c r="C21" s="2">
        <v>-58.15682</v>
      </c>
      <c r="D21" s="2">
        <v>-3.06653</v>
      </c>
      <c r="E21" s="2">
        <v>-0.30955</v>
      </c>
      <c r="F21" s="2">
        <v>90.01137</v>
      </c>
      <c r="G21" s="7">
        <v>90.04556</v>
      </c>
    </row>
    <row r="22" spans="1:7" ht="15.75">
      <c r="A22" s="10">
        <f t="shared" si="0"/>
        <v>2</v>
      </c>
      <c r="B22" s="2">
        <v>-0.47162</v>
      </c>
      <c r="C22" s="2">
        <v>-58.15614</v>
      </c>
      <c r="D22" s="2">
        <v>-3.06625</v>
      </c>
      <c r="E22" s="2">
        <v>-0.30976</v>
      </c>
      <c r="F22" s="2">
        <v>90.01089</v>
      </c>
      <c r="G22" s="7">
        <v>90.04673</v>
      </c>
    </row>
    <row r="23" spans="1:7" ht="15.75">
      <c r="A23" s="10">
        <f t="shared" si="0"/>
        <v>3</v>
      </c>
      <c r="B23" s="2">
        <v>-0.47122</v>
      </c>
      <c r="C23" s="2">
        <v>-58.15671</v>
      </c>
      <c r="D23" s="2">
        <v>-3.067</v>
      </c>
      <c r="E23" s="2">
        <v>-0.30952</v>
      </c>
      <c r="F23" s="2">
        <v>90.01095</v>
      </c>
      <c r="G23" s="7">
        <v>90.04666</v>
      </c>
    </row>
    <row r="24" spans="1:7" ht="15.75">
      <c r="A24" s="10">
        <f t="shared" si="0"/>
        <v>4</v>
      </c>
      <c r="B24" s="2">
        <v>-0.47325</v>
      </c>
      <c r="C24" s="2">
        <v>-58.15615</v>
      </c>
      <c r="D24" s="2">
        <v>-3.06357</v>
      </c>
      <c r="E24" s="2">
        <v>-0.31</v>
      </c>
      <c r="F24" s="2">
        <v>90.00967</v>
      </c>
      <c r="G24" s="7">
        <v>90.04707</v>
      </c>
    </row>
    <row r="25" spans="1:7" ht="15.75">
      <c r="A25" s="10">
        <f t="shared" si="0"/>
        <v>5</v>
      </c>
      <c r="B25" s="2">
        <v>-0.47301</v>
      </c>
      <c r="C25" s="2">
        <v>-58.15592</v>
      </c>
      <c r="D25" s="2">
        <v>-3.06401</v>
      </c>
      <c r="E25" s="2">
        <v>-0.3099</v>
      </c>
      <c r="F25" s="2">
        <v>90.00976</v>
      </c>
      <c r="G25" s="7">
        <v>90.04676</v>
      </c>
    </row>
    <row r="26" spans="1:7" ht="15.75">
      <c r="A26" s="10">
        <f t="shared" si="0"/>
        <v>6</v>
      </c>
      <c r="B26" s="2">
        <v>-0.47708</v>
      </c>
      <c r="C26" s="2">
        <v>-58.15511</v>
      </c>
      <c r="D26" s="2">
        <v>-3.0613</v>
      </c>
      <c r="E26" s="2">
        <v>-0.31098</v>
      </c>
      <c r="F26" s="2">
        <v>90.0088</v>
      </c>
      <c r="G26" s="7">
        <v>90.04721</v>
      </c>
    </row>
    <row r="27" spans="1:7" ht="15.75">
      <c r="A27" s="10">
        <f t="shared" si="0"/>
        <v>7</v>
      </c>
      <c r="B27" s="2">
        <v>-0.47788</v>
      </c>
      <c r="C27" s="2">
        <v>-58.15538</v>
      </c>
      <c r="D27" s="2">
        <v>-3.06121</v>
      </c>
      <c r="E27" s="2">
        <v>-0.31114</v>
      </c>
      <c r="F27" s="2">
        <v>90.00869</v>
      </c>
      <c r="G27" s="7">
        <v>90.04758</v>
      </c>
    </row>
    <row r="28" spans="1:7" ht="15.75">
      <c r="A28" s="10">
        <f t="shared" si="0"/>
        <v>8</v>
      </c>
      <c r="B28" s="2">
        <v>-0.47568</v>
      </c>
      <c r="C28" s="2">
        <v>-58.1551</v>
      </c>
      <c r="D28" s="2">
        <v>-3.06251</v>
      </c>
      <c r="E28" s="2">
        <v>-0.31053</v>
      </c>
      <c r="F28" s="2">
        <v>90.00906</v>
      </c>
      <c r="G28" s="7">
        <v>90.04749</v>
      </c>
    </row>
    <row r="29" spans="1:7" ht="15.75">
      <c r="A29" s="10">
        <f t="shared" si="0"/>
        <v>9</v>
      </c>
      <c r="B29" s="2">
        <v>-0.47519</v>
      </c>
      <c r="C29" s="2">
        <v>-58.15545</v>
      </c>
      <c r="D29" s="2">
        <v>-3.06358</v>
      </c>
      <c r="E29" s="2">
        <v>-0.31031</v>
      </c>
      <c r="F29" s="2">
        <v>90.00933</v>
      </c>
      <c r="G29" s="7">
        <v>90.04749</v>
      </c>
    </row>
    <row r="30" spans="1:7" ht="16.5" thickBot="1">
      <c r="A30" s="20">
        <f t="shared" si="0"/>
        <v>10</v>
      </c>
      <c r="B30" s="21">
        <v>-0.47292</v>
      </c>
      <c r="C30" s="21">
        <v>-58.15459</v>
      </c>
      <c r="D30" s="21">
        <v>-3.06376</v>
      </c>
      <c r="E30" s="21">
        <v>-0.31039</v>
      </c>
      <c r="F30" s="21">
        <v>90.00961</v>
      </c>
      <c r="G30" s="22">
        <v>90.04769</v>
      </c>
    </row>
    <row r="31" spans="1:7" ht="16.5" thickTop="1">
      <c r="A31" s="10" t="s">
        <v>7</v>
      </c>
      <c r="B31" s="2">
        <f aca="true" t="shared" si="1" ref="B31:G31">AVERAGE(B21:B30)</f>
        <v>-0.47384400000000004</v>
      </c>
      <c r="C31" s="2">
        <f t="shared" si="1"/>
        <v>-58.155737</v>
      </c>
      <c r="D31" s="2">
        <f t="shared" si="1"/>
        <v>-3.063972</v>
      </c>
      <c r="E31" s="2">
        <f t="shared" si="1"/>
        <v>-0.310208</v>
      </c>
      <c r="F31" s="2">
        <f t="shared" si="1"/>
        <v>90.00981299999998</v>
      </c>
      <c r="G31" s="7">
        <f t="shared" si="1"/>
        <v>90.04702400000001</v>
      </c>
    </row>
    <row r="32" spans="1:7" ht="15.75">
      <c r="A32" s="10" t="s">
        <v>8</v>
      </c>
      <c r="B32" s="2">
        <f aca="true" t="shared" si="2" ref="B32:G32">MAX(B21:B30)-MIN(B21:B30)</f>
        <v>0.007290000000000019</v>
      </c>
      <c r="C32" s="2">
        <f t="shared" si="2"/>
        <v>0.002230000000004395</v>
      </c>
      <c r="D32" s="2">
        <f t="shared" si="2"/>
        <v>0.005790000000000184</v>
      </c>
      <c r="E32" s="2">
        <f t="shared" si="2"/>
        <v>0.0016200000000000103</v>
      </c>
      <c r="F32" s="2">
        <f t="shared" si="2"/>
        <v>0.0026799999999980173</v>
      </c>
      <c r="G32" s="7">
        <f t="shared" si="2"/>
        <v>0.002130000000008181</v>
      </c>
    </row>
    <row r="33" spans="1:7" ht="16.5" thickBot="1">
      <c r="A33" s="11" t="s">
        <v>9</v>
      </c>
      <c r="B33" s="8">
        <f aca="true" t="shared" si="3" ref="B33:G33">STDEV(B21:B30)</f>
        <v>0.002500351975222691</v>
      </c>
      <c r="C33" s="8">
        <f t="shared" si="3"/>
        <v>0.0007310882299697567</v>
      </c>
      <c r="D33" s="8">
        <f t="shared" si="3"/>
        <v>0.0020593623608616243</v>
      </c>
      <c r="E33" s="8">
        <f t="shared" si="3"/>
        <v>0.0005634181395730879</v>
      </c>
      <c r="F33" s="8">
        <f t="shared" si="3"/>
        <v>0.0009445169253227572</v>
      </c>
      <c r="G33" s="9">
        <f t="shared" si="3"/>
        <v>0.0006373242677186553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94.38342</v>
      </c>
      <c r="C3" s="2">
        <v>101.99869</v>
      </c>
      <c r="D3" s="7">
        <v>-38.83791</v>
      </c>
      <c r="F3" s="10">
        <f>'Wire Location'!A3</f>
        <v>1</v>
      </c>
      <c r="G3" s="2">
        <v>-94.49639</v>
      </c>
      <c r="H3" s="2">
        <v>102.73003</v>
      </c>
      <c r="I3" s="7">
        <v>-38.3133</v>
      </c>
    </row>
    <row r="4" spans="1:9" ht="15.75">
      <c r="A4" s="10">
        <f>'Wire Location'!A4</f>
        <v>2</v>
      </c>
      <c r="B4" s="2">
        <v>94.38373</v>
      </c>
      <c r="C4" s="2">
        <v>101.99873</v>
      </c>
      <c r="D4" s="7">
        <v>-38.83704</v>
      </c>
      <c r="F4" s="10">
        <f>'Wire Location'!A4</f>
        <v>2</v>
      </c>
      <c r="G4" s="2">
        <v>-94.49612</v>
      </c>
      <c r="H4" s="2">
        <v>102.73076</v>
      </c>
      <c r="I4" s="7">
        <v>-38.31627</v>
      </c>
    </row>
    <row r="5" spans="1:9" ht="15.75">
      <c r="A5" s="10">
        <f>'Wire Location'!A5</f>
        <v>3</v>
      </c>
      <c r="B5" s="2">
        <v>94.38321</v>
      </c>
      <c r="C5" s="2">
        <v>101.9986</v>
      </c>
      <c r="D5" s="7">
        <v>-38.83773</v>
      </c>
      <c r="F5" s="10">
        <f>'Wire Location'!A5</f>
        <v>3</v>
      </c>
      <c r="G5" s="2">
        <v>-94.49643</v>
      </c>
      <c r="H5" s="2">
        <v>102.72983</v>
      </c>
      <c r="I5" s="7">
        <v>-38.31673</v>
      </c>
    </row>
    <row r="6" spans="1:9" ht="15.75">
      <c r="A6" s="10">
        <f>'Wire Location'!A6</f>
        <v>4</v>
      </c>
      <c r="B6" s="2">
        <v>94.38285</v>
      </c>
      <c r="C6" s="2">
        <v>101.99756</v>
      </c>
      <c r="D6" s="7">
        <v>-38.83719</v>
      </c>
      <c r="F6" s="10">
        <f>'Wire Location'!A6</f>
        <v>4</v>
      </c>
      <c r="G6" s="2">
        <v>-94.49685</v>
      </c>
      <c r="H6" s="2">
        <v>102.7304</v>
      </c>
      <c r="I6" s="7">
        <v>-38.31755</v>
      </c>
    </row>
    <row r="7" spans="1:9" ht="15.75">
      <c r="A7" s="10">
        <f>'Wire Location'!A7</f>
        <v>5</v>
      </c>
      <c r="B7" s="2">
        <v>94.38254</v>
      </c>
      <c r="C7" s="2">
        <v>101.99801</v>
      </c>
      <c r="D7" s="7">
        <v>-38.83791</v>
      </c>
      <c r="F7" s="10">
        <f>'Wire Location'!A7</f>
        <v>5</v>
      </c>
      <c r="G7" s="2">
        <v>-94.49708</v>
      </c>
      <c r="H7" s="2">
        <v>102.73051</v>
      </c>
      <c r="I7" s="7">
        <v>-38.31727</v>
      </c>
    </row>
    <row r="8" spans="1:9" ht="15.75">
      <c r="A8" s="10">
        <f>'Wire Location'!A8</f>
        <v>6</v>
      </c>
      <c r="B8" s="2">
        <v>94.38193</v>
      </c>
      <c r="C8" s="2">
        <v>101.99642</v>
      </c>
      <c r="D8" s="7">
        <v>-38.83713</v>
      </c>
      <c r="F8" s="10">
        <f>'Wire Location'!A8</f>
        <v>6</v>
      </c>
      <c r="G8" s="2">
        <v>-94.49783</v>
      </c>
      <c r="H8" s="2">
        <v>102.73251</v>
      </c>
      <c r="I8" s="7">
        <v>-38.31798</v>
      </c>
    </row>
    <row r="9" spans="1:9" ht="15.75">
      <c r="A9" s="10">
        <f>'Wire Location'!A9</f>
        <v>7</v>
      </c>
      <c r="B9" s="2">
        <v>94.38168</v>
      </c>
      <c r="C9" s="2">
        <v>101.99583</v>
      </c>
      <c r="D9" s="7">
        <v>-38.83674</v>
      </c>
      <c r="F9" s="10">
        <f>'Wire Location'!A9</f>
        <v>7</v>
      </c>
      <c r="G9" s="2">
        <v>-94.49797</v>
      </c>
      <c r="H9" s="2">
        <v>102.73243</v>
      </c>
      <c r="I9" s="7">
        <v>-38.3188</v>
      </c>
    </row>
    <row r="10" spans="1:9" ht="15.75">
      <c r="A10" s="10">
        <f>'Wire Location'!A10</f>
        <v>8</v>
      </c>
      <c r="B10" s="2">
        <v>94.38222</v>
      </c>
      <c r="C10" s="2">
        <v>101.99735</v>
      </c>
      <c r="D10" s="7">
        <v>-38.83715</v>
      </c>
      <c r="F10" s="10">
        <f>'Wire Location'!A10</f>
        <v>8</v>
      </c>
      <c r="G10" s="2">
        <v>-94.49754</v>
      </c>
      <c r="H10" s="2">
        <v>102.73194</v>
      </c>
      <c r="I10" s="7">
        <v>-38.31891</v>
      </c>
    </row>
    <row r="11" spans="1:9" ht="15.75">
      <c r="A11" s="10">
        <f>'Wire Location'!A11</f>
        <v>9</v>
      </c>
      <c r="B11" s="2">
        <v>94.3822</v>
      </c>
      <c r="C11" s="2">
        <v>101.99753</v>
      </c>
      <c r="D11" s="7">
        <v>-38.83746</v>
      </c>
      <c r="F11" s="10">
        <f>'Wire Location'!A11</f>
        <v>9</v>
      </c>
      <c r="G11" s="2">
        <v>-94.49765</v>
      </c>
      <c r="H11" s="2">
        <v>102.73139</v>
      </c>
      <c r="I11" s="7">
        <v>-38.31923</v>
      </c>
    </row>
    <row r="12" spans="1:9" ht="16.5" thickBot="1">
      <c r="A12" s="20">
        <f>'Wire Location'!A12</f>
        <v>10</v>
      </c>
      <c r="B12" s="21">
        <v>94.38432</v>
      </c>
      <c r="C12" s="21">
        <v>101.99842</v>
      </c>
      <c r="D12" s="22">
        <v>-38.83653</v>
      </c>
      <c r="F12" s="20">
        <f>'Wire Location'!A12</f>
        <v>10</v>
      </c>
      <c r="G12" s="21">
        <v>-94.49504</v>
      </c>
      <c r="H12" s="21">
        <v>102.73255</v>
      </c>
      <c r="I12" s="22">
        <v>-38.31896</v>
      </c>
    </row>
    <row r="13" spans="1:9" ht="16.5" thickTop="1">
      <c r="A13" s="10" t="s">
        <v>7</v>
      </c>
      <c r="B13" s="2">
        <f>AVERAGE(B3:B12)</f>
        <v>94.38280999999999</v>
      </c>
      <c r="C13" s="2">
        <f>AVERAGE(C3:C12)</f>
        <v>101.997714</v>
      </c>
      <c r="D13" s="7">
        <f>AVERAGE(D3:D12)</f>
        <v>-38.837279</v>
      </c>
      <c r="F13" s="10" t="s">
        <v>7</v>
      </c>
      <c r="G13" s="2">
        <f>AVERAGE(G3:G12)</f>
        <v>-94.49689</v>
      </c>
      <c r="H13" s="2">
        <f>AVERAGE(H3:H12)</f>
        <v>102.73123500000001</v>
      </c>
      <c r="I13" s="7">
        <f>AVERAGE(I3:I12)</f>
        <v>-38.3175</v>
      </c>
    </row>
    <row r="14" spans="1:9" ht="15.75">
      <c r="A14" s="10" t="s">
        <v>8</v>
      </c>
      <c r="B14" s="2">
        <f>MAX(B3:B12)-MIN(B3:B12)</f>
        <v>0.0026399999999995316</v>
      </c>
      <c r="C14" s="2">
        <f>MAX(C3:C12)-MIN(C3:C12)</f>
        <v>0.002899999999996794</v>
      </c>
      <c r="D14" s="7">
        <f>MAX(D3:D12)-MIN(D3:D12)</f>
        <v>0.0013799999999974943</v>
      </c>
      <c r="F14" s="10" t="s">
        <v>8</v>
      </c>
      <c r="G14" s="2">
        <f>MAX(G3:G12)-MIN(G3:G12)</f>
        <v>0.0029299999999921056</v>
      </c>
      <c r="H14" s="2">
        <f>MAX(H3:H12)-MIN(H3:H12)</f>
        <v>0.002719999999996503</v>
      </c>
      <c r="I14" s="7">
        <f>MAX(I3:I12)-MIN(I3:I12)</f>
        <v>0.005929999999999325</v>
      </c>
    </row>
    <row r="15" spans="1:9" ht="16.5" thickBot="1">
      <c r="A15" s="11" t="s">
        <v>9</v>
      </c>
      <c r="B15" s="8">
        <f>STDEV(B3:B12)</f>
        <v>0.000850137243822516</v>
      </c>
      <c r="C15" s="8">
        <f>STDEV(C3:C12)</f>
        <v>0.0009871305215948458</v>
      </c>
      <c r="D15" s="9">
        <f>STDEV(D3:D12)</f>
        <v>0.00046997517664908964</v>
      </c>
      <c r="F15" s="11" t="s">
        <v>9</v>
      </c>
      <c r="G15" s="8">
        <f>STDEV(G3:G12)</f>
        <v>0.0009168060500054515</v>
      </c>
      <c r="H15" s="8">
        <f>STDEV(H3:H12)</f>
        <v>0.0010634561057639984</v>
      </c>
      <c r="I15" s="9">
        <f>STDEV(I3:I12)</f>
        <v>0.0017899161991558408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-51.08305</v>
      </c>
      <c r="C19" s="2">
        <v>102.67233</v>
      </c>
      <c r="D19" s="7">
        <v>67.40122</v>
      </c>
      <c r="F19" s="10">
        <f>'Wire Location'!A3</f>
        <v>1</v>
      </c>
      <c r="G19" s="29">
        <v>51.50357</v>
      </c>
      <c r="H19" s="29">
        <v>102.28127</v>
      </c>
      <c r="I19" s="31">
        <v>67.11313</v>
      </c>
    </row>
    <row r="20" spans="1:9" ht="15.75">
      <c r="A20" s="10">
        <f>'Wire Location'!A4</f>
        <v>2</v>
      </c>
      <c r="B20" s="2">
        <v>-51.08481</v>
      </c>
      <c r="C20" s="2">
        <v>102.67378</v>
      </c>
      <c r="D20" s="7">
        <v>67.3999</v>
      </c>
      <c r="F20" s="10">
        <f>'Wire Location'!A4</f>
        <v>2</v>
      </c>
      <c r="G20" s="29">
        <v>51.50136</v>
      </c>
      <c r="H20" s="29">
        <v>102.28233</v>
      </c>
      <c r="I20" s="31">
        <v>67.11331</v>
      </c>
    </row>
    <row r="21" spans="1:9" ht="15.75">
      <c r="A21" s="10">
        <f>'Wire Location'!A5</f>
        <v>3</v>
      </c>
      <c r="B21" s="2">
        <v>-51.08469</v>
      </c>
      <c r="C21" s="2">
        <v>102.67292</v>
      </c>
      <c r="D21" s="7">
        <v>67.39927</v>
      </c>
      <c r="F21" s="10">
        <f>'Wire Location'!A5</f>
        <v>3</v>
      </c>
      <c r="G21" s="29">
        <v>51.50148</v>
      </c>
      <c r="H21" s="29">
        <v>102.28207</v>
      </c>
      <c r="I21" s="31">
        <v>67.11252</v>
      </c>
    </row>
    <row r="22" spans="1:9" ht="15.75">
      <c r="A22" s="10">
        <f>'Wire Location'!A6</f>
        <v>4</v>
      </c>
      <c r="B22" s="2">
        <v>-51.08577</v>
      </c>
      <c r="C22" s="2">
        <v>102.67548</v>
      </c>
      <c r="D22" s="7">
        <v>67.39831</v>
      </c>
      <c r="F22" s="10">
        <f>'Wire Location'!A6</f>
        <v>4</v>
      </c>
      <c r="G22" s="29">
        <v>51.5006</v>
      </c>
      <c r="H22" s="29">
        <v>102.28338</v>
      </c>
      <c r="I22" s="31">
        <v>67.11261</v>
      </c>
    </row>
    <row r="23" spans="1:9" ht="15.75">
      <c r="A23" s="10">
        <f>'Wire Location'!A7</f>
        <v>5</v>
      </c>
      <c r="B23" s="2">
        <v>-51.08594</v>
      </c>
      <c r="C23" s="2">
        <v>102.67552</v>
      </c>
      <c r="D23" s="7">
        <v>67.39879</v>
      </c>
      <c r="F23" s="10">
        <f>'Wire Location'!A7</f>
        <v>5</v>
      </c>
      <c r="G23" s="29">
        <v>51.5004</v>
      </c>
      <c r="H23" s="29">
        <v>102.28366</v>
      </c>
      <c r="I23" s="31">
        <v>67.11241</v>
      </c>
    </row>
    <row r="24" spans="1:9" ht="15.75">
      <c r="A24" s="10">
        <f>'Wire Location'!A8</f>
        <v>6</v>
      </c>
      <c r="B24" s="2">
        <v>-51.08747</v>
      </c>
      <c r="C24" s="2">
        <v>102.67846</v>
      </c>
      <c r="D24" s="7">
        <v>67.39802</v>
      </c>
      <c r="F24" s="10">
        <f>'Wire Location'!A8</f>
        <v>6</v>
      </c>
      <c r="G24" s="29">
        <v>51.49882</v>
      </c>
      <c r="H24" s="29">
        <v>102.28466</v>
      </c>
      <c r="I24" s="31">
        <v>67.11246</v>
      </c>
    </row>
    <row r="25" spans="1:9" ht="15.75">
      <c r="A25" s="10">
        <f>'Wire Location'!A9</f>
        <v>7</v>
      </c>
      <c r="B25" s="2">
        <v>-51.08775</v>
      </c>
      <c r="C25" s="2">
        <v>102.67846</v>
      </c>
      <c r="D25" s="7">
        <v>67.39774</v>
      </c>
      <c r="F25" s="10">
        <f>'Wire Location'!A9</f>
        <v>7</v>
      </c>
      <c r="G25" s="29">
        <v>51.49842</v>
      </c>
      <c r="H25" s="29">
        <v>102.28478</v>
      </c>
      <c r="I25" s="31">
        <v>67.11252</v>
      </c>
    </row>
    <row r="26" spans="1:9" ht="15.75">
      <c r="A26" s="10">
        <f>'Wire Location'!A10</f>
        <v>8</v>
      </c>
      <c r="B26" s="2">
        <v>-51.08738</v>
      </c>
      <c r="C26" s="2">
        <v>102.67775</v>
      </c>
      <c r="D26" s="7">
        <v>67.39747</v>
      </c>
      <c r="F26" s="10">
        <f>'Wire Location'!A10</f>
        <v>8</v>
      </c>
      <c r="G26" s="29">
        <v>51.49887</v>
      </c>
      <c r="H26" s="29">
        <v>102.2844</v>
      </c>
      <c r="I26" s="31">
        <v>67.11217</v>
      </c>
    </row>
    <row r="27" spans="1:9" ht="15.75">
      <c r="A27" s="10">
        <f>'Wire Location'!A11</f>
        <v>9</v>
      </c>
      <c r="B27" s="2">
        <v>-51.08722</v>
      </c>
      <c r="C27" s="2">
        <v>102.67687</v>
      </c>
      <c r="D27" s="7">
        <v>67.39725</v>
      </c>
      <c r="F27" s="10">
        <f>'Wire Location'!A11</f>
        <v>9</v>
      </c>
      <c r="G27" s="29">
        <v>51.4991</v>
      </c>
      <c r="H27" s="29">
        <v>102.28419</v>
      </c>
      <c r="I27" s="31">
        <v>67.11169</v>
      </c>
    </row>
    <row r="28" spans="1:9" ht="16.5" thickBot="1">
      <c r="A28" s="20">
        <f>'Wire Location'!A12</f>
        <v>10</v>
      </c>
      <c r="B28" s="21">
        <v>-51.08554</v>
      </c>
      <c r="C28" s="21">
        <v>102.67746</v>
      </c>
      <c r="D28" s="22">
        <v>67.39801</v>
      </c>
      <c r="F28" s="20">
        <f>'Wire Location'!A12</f>
        <v>10</v>
      </c>
      <c r="G28" s="30">
        <v>51.50045</v>
      </c>
      <c r="H28" s="30">
        <v>102.28455</v>
      </c>
      <c r="I28" s="32">
        <v>67.11277</v>
      </c>
    </row>
    <row r="29" spans="1:9" ht="16.5" thickTop="1">
      <c r="A29" s="10" t="s">
        <v>7</v>
      </c>
      <c r="B29" s="2">
        <f>AVERAGE(B19:B28)</f>
        <v>-51.085961999999995</v>
      </c>
      <c r="C29" s="2">
        <f>AVERAGE(C19:C28)</f>
        <v>102.67590300000002</v>
      </c>
      <c r="D29" s="7">
        <f>AVERAGE(D19:D28)</f>
        <v>67.398598</v>
      </c>
      <c r="E29" s="1"/>
      <c r="F29" s="10" t="s">
        <v>7</v>
      </c>
      <c r="G29" s="2">
        <f>AVERAGE(G19:G28)</f>
        <v>51.500307</v>
      </c>
      <c r="H29" s="2">
        <f>AVERAGE(H19:H28)</f>
        <v>102.28352899999999</v>
      </c>
      <c r="I29" s="7">
        <f>AVERAGE(I19:I28)</f>
        <v>67.112559</v>
      </c>
    </row>
    <row r="30" spans="1:9" ht="15.75">
      <c r="A30" s="10" t="s">
        <v>8</v>
      </c>
      <c r="B30" s="2">
        <f>MAX(B19:B28)-MIN(B19:B28)</f>
        <v>0.004699999999999704</v>
      </c>
      <c r="C30" s="2">
        <f>MAX(C19:C28)-MIN(C19:C28)</f>
        <v>0.006129999999998859</v>
      </c>
      <c r="D30" s="7">
        <f>MAX(D19:D28)-MIN(D19:D28)</f>
        <v>0.003969999999995366</v>
      </c>
      <c r="E30" s="1"/>
      <c r="F30" s="10" t="s">
        <v>8</v>
      </c>
      <c r="G30" s="2">
        <f>MAX(G19:G28)-MIN(G19:G28)</f>
        <v>0.005150000000000432</v>
      </c>
      <c r="H30" s="2">
        <f>MAX(H19:H28)-MIN(H19:H28)</f>
        <v>0.0035099999999914644</v>
      </c>
      <c r="I30" s="7">
        <f>MAX(I19:I28)-MIN(I19:I28)</f>
        <v>0.0016200000000026193</v>
      </c>
    </row>
    <row r="31" spans="1:9" ht="16.5" thickBot="1">
      <c r="A31" s="11" t="s">
        <v>9</v>
      </c>
      <c r="B31" s="8">
        <f>STDEV(B19:B28)</f>
        <v>0.0015167421226659772</v>
      </c>
      <c r="C31" s="8">
        <f>STDEV(C19:C28)</f>
        <v>0.002269229188757559</v>
      </c>
      <c r="D31" s="9">
        <f>STDEV(D19:D28)</f>
        <v>0.0012313930683936379</v>
      </c>
      <c r="E31" s="1"/>
      <c r="F31" s="11" t="s">
        <v>9</v>
      </c>
      <c r="G31" s="8">
        <f>STDEV(G19:G28)</f>
        <v>0.0015825650767737685</v>
      </c>
      <c r="H31" s="8">
        <f>STDEV(H19:H28)</f>
        <v>0.001237869585661378</v>
      </c>
      <c r="I31" s="9">
        <f>STDEV(I19:I28)</f>
        <v>0.0004568843763285376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2008-09-09T14:31:58Z</dcterms:modified>
  <cp:category/>
  <cp:version/>
  <cp:contentType/>
  <cp:contentStatus/>
</cp:coreProperties>
</file>