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5506" windowWidth="18270" windowHeight="12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<sst xmlns="http://schemas.openxmlformats.org/spreadsheetml/2006/main" count="222" uniqueCount="180">
  <si>
    <t>Date</t>
  </si>
  <si>
    <t>Bprobe(T)</t>
  </si>
  <si>
    <t>Bnmr(T)</t>
  </si>
  <si>
    <t>Delta(G)</t>
  </si>
  <si>
    <t>Vzero</t>
  </si>
  <si>
    <t>T1</t>
  </si>
  <si>
    <t>Reference</t>
  </si>
  <si>
    <t>T2</t>
  </si>
  <si>
    <t>T3</t>
  </si>
  <si>
    <t>T4</t>
  </si>
  <si>
    <t>T5</t>
  </si>
  <si>
    <t>T6</t>
  </si>
  <si>
    <t>Thermistor Calibration check (Kugler bench)</t>
  </si>
  <si>
    <t>T5 - Top DS</t>
  </si>
  <si>
    <t>T6 - Reference magnet</t>
  </si>
  <si>
    <t>T2 - Top Middle</t>
  </si>
  <si>
    <t>T3 - Bottom Middle</t>
  </si>
  <si>
    <t>T4 - Bottom DS</t>
  </si>
  <si>
    <t>T1 - Top US</t>
  </si>
  <si>
    <t>TC</t>
  </si>
  <si>
    <t>Label</t>
  </si>
  <si>
    <t>S/N</t>
  </si>
  <si>
    <t>Reading</t>
  </si>
  <si>
    <t>D</t>
  </si>
  <si>
    <t>Thermistor check</t>
  </si>
  <si>
    <t>Run 78</t>
  </si>
  <si>
    <t>Run 77</t>
  </si>
  <si>
    <t>Run 76</t>
  </si>
  <si>
    <t>Phase Shifter</t>
  </si>
  <si>
    <t>SXPS_16344</t>
  </si>
  <si>
    <t>SXPS_16341</t>
  </si>
  <si>
    <t>SXPS_16350</t>
  </si>
  <si>
    <t>SXPS_16342</t>
  </si>
  <si>
    <t>Run 75</t>
  </si>
  <si>
    <t>Run 74</t>
  </si>
  <si>
    <t>SXPS_16337</t>
  </si>
  <si>
    <t>SXPS_16348</t>
  </si>
  <si>
    <t>Run 73</t>
  </si>
  <si>
    <t>SXPS_16347</t>
  </si>
  <si>
    <t>Run 71</t>
  </si>
  <si>
    <t>SXPS_16346</t>
  </si>
  <si>
    <t>Run 70</t>
  </si>
  <si>
    <t>SXPS_16345</t>
  </si>
  <si>
    <t>Run 68</t>
  </si>
  <si>
    <t>Run 60</t>
  </si>
  <si>
    <t>None</t>
  </si>
  <si>
    <t>Run 52</t>
  </si>
  <si>
    <t>Bproberaw(T)</t>
  </si>
  <si>
    <t>Run 51</t>
  </si>
  <si>
    <t>SXPS_16343</t>
  </si>
  <si>
    <t>Run 43</t>
  </si>
  <si>
    <t>Run 42</t>
  </si>
  <si>
    <t>SXPS_PROTOTYPE</t>
  </si>
  <si>
    <t>Run 41</t>
  </si>
  <si>
    <t>SXPS_16340</t>
  </si>
  <si>
    <t>Ref Magnet Z</t>
  </si>
  <si>
    <t>Ref Magnet Y</t>
  </si>
  <si>
    <t>Ref Magnet X</t>
  </si>
  <si>
    <t>Run 39</t>
  </si>
  <si>
    <t>Comment</t>
  </si>
  <si>
    <t xml:space="preserve">Ref Mag Run </t>
  </si>
  <si>
    <t>Never temperature correct ref mag readings</t>
  </si>
  <si>
    <t>Ref mag measured at fixed offset from PM begins</t>
  </si>
  <si>
    <t>Run 80</t>
  </si>
  <si>
    <t>SXPS_16351</t>
  </si>
  <si>
    <t>Run 81</t>
  </si>
  <si>
    <t>Run 82</t>
  </si>
  <si>
    <t>SXPS_16353</t>
  </si>
  <si>
    <t>Run 84</t>
  </si>
  <si>
    <t>SXPS_16335</t>
  </si>
  <si>
    <t>Run 85</t>
  </si>
  <si>
    <t>SXPS_16338</t>
  </si>
  <si>
    <t>Run 86</t>
  </si>
  <si>
    <t>SXPS_16339</t>
  </si>
  <si>
    <t>Run 87</t>
  </si>
  <si>
    <t>Run 88</t>
  </si>
  <si>
    <t>SXPS_16349</t>
  </si>
  <si>
    <t>Run 89</t>
  </si>
  <si>
    <t>SXPS_16352</t>
  </si>
  <si>
    <t>Run 90</t>
  </si>
  <si>
    <t>SXPS_16334</t>
  </si>
  <si>
    <t>Delta/Bnmr</t>
  </si>
  <si>
    <t>Run 91</t>
  </si>
  <si>
    <t>Run 93</t>
  </si>
  <si>
    <t>SXPS_16336</t>
  </si>
  <si>
    <t>Run 94</t>
  </si>
  <si>
    <t>Run 95</t>
  </si>
  <si>
    <t>Run 96</t>
  </si>
  <si>
    <t>Run 97</t>
  </si>
  <si>
    <t>Run 98</t>
  </si>
  <si>
    <t>Run 99</t>
  </si>
  <si>
    <t>Run 100</t>
  </si>
  <si>
    <t>Run 101</t>
  </si>
  <si>
    <t>Production SXPS measurements begin</t>
  </si>
  <si>
    <t>HXPS_16303</t>
  </si>
  <si>
    <t>HXPS_16306</t>
  </si>
  <si>
    <t>HXPS_16305</t>
  </si>
  <si>
    <t>Production HXPS measurements begin</t>
  </si>
  <si>
    <t>Run 104</t>
  </si>
  <si>
    <t>Run 105</t>
  </si>
  <si>
    <t>Run 102</t>
  </si>
  <si>
    <t>Run 106</t>
  </si>
  <si>
    <t>Run 107</t>
  </si>
  <si>
    <t>HXPS_16308</t>
  </si>
  <si>
    <t>Run 108</t>
  </si>
  <si>
    <t>HXPS_16309</t>
  </si>
  <si>
    <t>Run 109</t>
  </si>
  <si>
    <t>Run 110</t>
  </si>
  <si>
    <t>HXPS_16310</t>
  </si>
  <si>
    <t>Run 111</t>
  </si>
  <si>
    <t>HXPS_16311</t>
  </si>
  <si>
    <t>Run 112</t>
  </si>
  <si>
    <t>HXPS_16312</t>
  </si>
  <si>
    <t>Run 113</t>
  </si>
  <si>
    <t>HXPS_16313</t>
  </si>
  <si>
    <t>Run 114</t>
  </si>
  <si>
    <t>HXPS_16304</t>
  </si>
  <si>
    <t>HXPS_16307</t>
  </si>
  <si>
    <t>Run 115</t>
  </si>
  <si>
    <t>No PT2026 NMR probe reading</t>
  </si>
  <si>
    <t>X offset</t>
  </si>
  <si>
    <t>Y offset</t>
  </si>
  <si>
    <t>HXPS_16314</t>
  </si>
  <si>
    <t>HXPS_16315</t>
  </si>
  <si>
    <t>HXPS_16316</t>
  </si>
  <si>
    <t>HXPS_16317</t>
  </si>
  <si>
    <t>HXPS_16318</t>
  </si>
  <si>
    <t>Run 121</t>
  </si>
  <si>
    <t>Run 120</t>
  </si>
  <si>
    <t>Run 119</t>
  </si>
  <si>
    <t>Run 118</t>
  </si>
  <si>
    <t>Run 117</t>
  </si>
  <si>
    <t>Run 116</t>
  </si>
  <si>
    <t>Probe Cal Date</t>
  </si>
  <si>
    <t xml:space="preserve">Temp (C) </t>
  </si>
  <si>
    <t>New PT2026 NMR probe begins</t>
  </si>
  <si>
    <t>DataSet</t>
  </si>
  <si>
    <t>Run 122</t>
  </si>
  <si>
    <t>Run 123</t>
  </si>
  <si>
    <t>Run 124</t>
  </si>
  <si>
    <t>Run 125</t>
  </si>
  <si>
    <t>HXPS_16323</t>
  </si>
  <si>
    <t>HXPS_16321</t>
  </si>
  <si>
    <t>HXPS_16322</t>
  </si>
  <si>
    <t>Run 126</t>
  </si>
  <si>
    <t>HXPS_16324</t>
  </si>
  <si>
    <t>Run 127</t>
  </si>
  <si>
    <t>HXPS_16325</t>
  </si>
  <si>
    <t>Run 128</t>
  </si>
  <si>
    <t>HXPS_16319</t>
  </si>
  <si>
    <t>Run 130</t>
  </si>
  <si>
    <t>Run 132</t>
  </si>
  <si>
    <t>HXPS_16327</t>
  </si>
  <si>
    <t>Run 133</t>
  </si>
  <si>
    <t>HXPS_16328</t>
  </si>
  <si>
    <t>Run 134</t>
  </si>
  <si>
    <t>HXPS_16329</t>
  </si>
  <si>
    <t>Run 135</t>
  </si>
  <si>
    <t>HXPS_16330</t>
  </si>
  <si>
    <t>Run 136</t>
  </si>
  <si>
    <t>HXPS_16331</t>
  </si>
  <si>
    <t>Run 137</t>
  </si>
  <si>
    <t>HXPS_16332</t>
  </si>
  <si>
    <t>Run 138</t>
  </si>
  <si>
    <t>HXPS_16333</t>
  </si>
  <si>
    <t>Run 139</t>
  </si>
  <si>
    <t>HXPS_16482</t>
  </si>
  <si>
    <t>Run 140</t>
  </si>
  <si>
    <t>HXPS_16320</t>
  </si>
  <si>
    <t>Run 141</t>
  </si>
  <si>
    <t>HXPS_16326</t>
  </si>
  <si>
    <t>Run 142</t>
  </si>
  <si>
    <t>Run 143</t>
  </si>
  <si>
    <t>Run 144</t>
  </si>
  <si>
    <t>Run 145</t>
  </si>
  <si>
    <t>Gap motion failed ??</t>
  </si>
  <si>
    <t>Run 146</t>
  </si>
  <si>
    <t>Run 147</t>
  </si>
  <si>
    <t>Remeasurement of HXPS_16305 in same DataSet</t>
  </si>
  <si>
    <t>Remeasurement of HXPS_16306 in same DataSet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</si>
</sst>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000000000E+00"/>
    <numFmt numFmtId="166" formatCode="0.000000E+00"/>
    <numFmt numFmtId="167" formatCode="0.0000000E+00"/>
    <numFmt numFmtId="168" formatCode="0.000000"/>
    <numFmt numFmtId="169" formatCode="0.000"/>
    <numFmt numFmtId="170" formatCode="0.0000000"/>
    <numFmt numFmtId="171" formatCode="0.00000"/>
    <numFmt numFmtId="172" formatCode="m/d/yy;@"/>
    <numFmt numFmtId="173" formatCode="0.0"/>
    <numFmt numFmtId="174" formatCode="mm/dd/yy;@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Symbol"/>
      <family val="1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0"/>
      <color indexed="8"/>
      <name val="Calibri"/>
      <family val="0"/>
    </font>
    <font>
      <b/>
      <vertAlign val="superscript"/>
      <sz val="10"/>
      <color indexed="8"/>
      <name val="Calibri"/>
      <family val="0"/>
    </font>
    <font>
      <b/>
      <sz val="10"/>
      <color indexed="8"/>
      <name val="+mn-ea"/>
      <family val="0"/>
    </font>
    <font>
      <b/>
      <sz val="14"/>
      <color indexed="8"/>
      <name val="Calibri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/>
    </xf>
    <xf numFmtId="171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/>
    </xf>
    <xf numFmtId="168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1" fontId="6" fillId="0" borderId="0" xfId="0" applyNumberFormat="1" applyFont="1" applyAlignment="1">
      <alignment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69" fontId="53" fillId="29" borderId="0" xfId="48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169" fontId="5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/>
    </xf>
    <xf numFmtId="174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Reference magnet measurements</a:t>
            </a:r>
          </a:p>
        </c:rich>
      </c:tx>
      <c:layout>
        <c:manualLayout>
          <c:xMode val="factor"/>
          <c:yMode val="factor"/>
          <c:x val="-0.092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25"/>
          <c:w val="0.947"/>
          <c:h val="0.8325"/>
        </c:manualLayout>
      </c:layout>
      <c:scatterChart>
        <c:scatterStyle val="smoothMarker"/>
        <c:varyColors val="0"/>
        <c:ser>
          <c:idx val="0"/>
          <c:order val="0"/>
          <c:tx>
            <c:v>Difference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Sheet2!$A$3:$A$283</c:f>
              <c:strCache/>
            </c:strRef>
          </c:xVal>
          <c:yVal>
            <c:numRef>
              <c:f>Sheet2!$U$3:$U$283</c:f>
              <c:numCache/>
            </c:numRef>
          </c:yVal>
          <c:smooth val="1"/>
        </c:ser>
        <c:axId val="55765035"/>
        <c:axId val="32123268"/>
      </c:scatterChart>
      <c:scatterChart>
        <c:scatterStyle val="lineMarker"/>
        <c:varyColors val="0"/>
        <c:ser>
          <c:idx val="1"/>
          <c:order val="1"/>
          <c:tx>
            <c:v>Average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Sheet2!$A$3:$A$283</c:f>
              <c:strCache/>
            </c:strRef>
          </c:xVal>
          <c:yVal>
            <c:numRef>
              <c:f>Sheet2!$N$3:$N$283</c:f>
              <c:numCache/>
            </c:numRef>
          </c:yVal>
          <c:smooth val="0"/>
        </c:ser>
        <c:ser>
          <c:idx val="2"/>
          <c:order val="2"/>
          <c:tx>
            <c:v>Top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Sheet2!$A$3:$A$283</c:f>
              <c:strCache/>
            </c:strRef>
          </c:xVal>
          <c:yVal>
            <c:numRef>
              <c:f>Sheet2!$O$3:$O$283</c:f>
              <c:numCache/>
            </c:numRef>
          </c:yVal>
          <c:smooth val="0"/>
        </c:ser>
        <c:ser>
          <c:idx val="3"/>
          <c:order val="3"/>
          <c:tx>
            <c:v>Bottom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Sheet2!$A$3:$A$283</c:f>
              <c:strCache/>
            </c:strRef>
          </c:xVal>
          <c:yVal>
            <c:numRef>
              <c:f>Sheet2!$P$3:$P$283</c:f>
              <c:numCache/>
            </c:numRef>
          </c:yVal>
          <c:smooth val="0"/>
        </c:ser>
        <c:ser>
          <c:idx val="4"/>
          <c:order val="4"/>
          <c:tx>
            <c:v>Probe re-calibrated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10"/>
            <c:spPr>
              <a:solidFill>
                <a:srgbClr val="33CC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(Sheet2!$A$134,Sheet2!$A$144,Sheet2!$A$150,Sheet2!$A$156,Sheet2!$A$162,Sheet2!$A$170,Sheet2!$A$178,Sheet2!$A$191,Sheet2!$A$10,Sheet2!$A$13,Sheet2!$A$10,Sheet2!$A$22,Sheet2!$A$33,Sheet2!$A$59,Sheet2!$A$83,Sheet2!$A$113,Sheet2!$A$102,Sheet2!$A$197)</c:f>
              <c:numCache/>
            </c:numRef>
          </c:xVal>
          <c:yVal>
            <c:numRef>
              <c:f>(Sheet2!$N$134,Sheet2!$N$144,Sheet2!$N$150,Sheet2!$N$156,Sheet2!$N$162,Sheet2!$N$170,Sheet2!$N$178,Sheet2!$N$191,Sheet2!$N$113,Sheet2!$N$84,Sheet2!$N$59,Sheet2!$N$33,Sheet2!$N$22,Sheet2!$N$13,Sheet2!$N$84,Sheet2!$N$83,Sheet2!$N$102,Sheet2!$N$197)</c:f>
              <c:numCache/>
            </c:numRef>
          </c:yVal>
          <c:smooth val="0"/>
        </c:ser>
        <c:axId val="55765035"/>
        <c:axId val="32123268"/>
      </c:scatterChart>
      <c:catAx>
        <c:axId val="55765035"/>
        <c:scaling>
          <c:orientation val="minMax"/>
          <c:max val="42300"/>
          <c:min val="395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23268"/>
        <c:crossesAt val="-2"/>
        <c:auto val="1"/>
        <c:lblOffset val="100"/>
        <c:noMultiLvlLbl val="0"/>
      </c:catAx>
      <c:valAx>
        <c:axId val="32123268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Hall probe -NMR (G)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65035"/>
        <c:crosses val="autoZero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6575"/>
          <c:y val="0.93"/>
          <c:w val="0.208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Probe gain drift</a:t>
            </a:r>
          </a:p>
        </c:rich>
      </c:tx>
      <c:layout>
        <c:manualLayout>
          <c:xMode val="factor"/>
          <c:yMode val="factor"/>
          <c:x val="-0.053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088"/>
          <c:w val="0.824"/>
          <c:h val="0.7835"/>
        </c:manualLayout>
      </c:layout>
      <c:scatterChart>
        <c:scatterStyle val="lineMarker"/>
        <c:varyColors val="0"/>
        <c:ser>
          <c:idx val="0"/>
          <c:order val="0"/>
          <c:tx>
            <c:v>Probe - NMR 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Sheet2!$A$222:$A$283</c:f>
              <c:numCache/>
            </c:numRef>
          </c:xVal>
          <c:yVal>
            <c:numRef>
              <c:f>Sheet2!$R$222:$R$283</c:f>
              <c:numCache/>
            </c:numRef>
          </c:yVal>
          <c:smooth val="0"/>
        </c:ser>
        <c:axId val="20673957"/>
        <c:axId val="51847886"/>
      </c:scatterChart>
      <c:scatterChart>
        <c:scatterStyle val="lineMarker"/>
        <c:varyColors val="0"/>
        <c:ser>
          <c:idx val="1"/>
          <c:order val="1"/>
          <c:tx>
            <c:v>Magnet Temperature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Sheet2!$A$222:$A$283</c:f>
              <c:numCache/>
            </c:numRef>
          </c:xVal>
          <c:yVal>
            <c:numRef>
              <c:f>Sheet2!$D$222:$D$283</c:f>
              <c:numCache/>
            </c:numRef>
          </c:yVal>
          <c:smooth val="0"/>
        </c:ser>
        <c:axId val="63977791"/>
        <c:axId val="38929208"/>
      </c:scatterChart>
      <c:valAx>
        <c:axId val="20673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47886"/>
        <c:crossesAt val="-15"/>
        <c:crossBetween val="midCat"/>
        <c:dispUnits/>
      </c:valAx>
      <c:valAx>
        <c:axId val="51847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∆B/B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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-5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73957"/>
        <c:crosses val="autoZero"/>
        <c:crossBetween val="midCat"/>
        <c:dispUnits/>
      </c:valAx>
      <c:valAx>
        <c:axId val="63977791"/>
        <c:scaling>
          <c:orientation val="minMax"/>
        </c:scaling>
        <c:axPos val="b"/>
        <c:delete val="1"/>
        <c:majorTickMark val="out"/>
        <c:minorTickMark val="none"/>
        <c:tickLblPos val="nextTo"/>
        <c:crossAx val="38929208"/>
        <c:crossesAt val="19.7"/>
        <c:crossBetween val="midCat"/>
        <c:dispUnits/>
      </c:valAx>
      <c:valAx>
        <c:axId val="38929208"/>
        <c:scaling>
          <c:orientation val="minMax"/>
          <c:min val="19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Magnet Temperature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77791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71"/>
          <c:y val="0.11725"/>
          <c:w val="0.1742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NMR vs. temperature</a:t>
            </a:r>
          </a:p>
        </c:rich>
      </c:tx>
      <c:layout>
        <c:manualLayout>
          <c:xMode val="factor"/>
          <c:yMode val="factor"/>
          <c:x val="-0.029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5"/>
          <c:y val="0.0995"/>
          <c:w val="0.8575"/>
          <c:h val="0.78775"/>
        </c:manualLayout>
      </c:layout>
      <c:scatterChart>
        <c:scatterStyle val="lineMarker"/>
        <c:varyColors val="0"/>
        <c:ser>
          <c:idx val="0"/>
          <c:order val="0"/>
          <c:tx>
            <c:v> NMR 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Sheet2!$A$222:$A$283</c:f>
              <c:numCache/>
            </c:numRef>
          </c:xVal>
          <c:yVal>
            <c:numRef>
              <c:f>Sheet2!$F$222:$F$283</c:f>
              <c:numCache/>
            </c:numRef>
          </c:yVal>
          <c:smooth val="0"/>
        </c:ser>
        <c:axId val="14818553"/>
        <c:axId val="66258114"/>
      </c:scatterChart>
      <c:scatterChart>
        <c:scatterStyle val="lineMarker"/>
        <c:varyColors val="0"/>
        <c:ser>
          <c:idx val="1"/>
          <c:order val="1"/>
          <c:tx>
            <c:v>Magnet Temperature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Sheet2!$A$222:$A$283</c:f>
              <c:numCache/>
            </c:numRef>
          </c:xVal>
          <c:yVal>
            <c:numRef>
              <c:f>Sheet2!$D$222:$D$283</c:f>
              <c:numCache/>
            </c:numRef>
          </c:yVal>
          <c:smooth val="0"/>
        </c:ser>
        <c:axId val="59452115"/>
        <c:axId val="65306988"/>
      </c:scatterChart>
      <c:valAx>
        <c:axId val="14818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58114"/>
        <c:crossesAt val="-5"/>
        <c:crossBetween val="midCat"/>
        <c:dispUnits/>
      </c:valAx>
      <c:valAx>
        <c:axId val="66258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 (T) 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18553"/>
        <c:crosses val="autoZero"/>
        <c:crossBetween val="midCat"/>
        <c:dispUnits/>
      </c:valAx>
      <c:valAx>
        <c:axId val="59452115"/>
        <c:scaling>
          <c:orientation val="minMax"/>
        </c:scaling>
        <c:axPos val="b"/>
        <c:delete val="1"/>
        <c:majorTickMark val="out"/>
        <c:minorTickMark val="none"/>
        <c:tickLblPos val="nextTo"/>
        <c:crossAx val="65306988"/>
        <c:crossesAt val="19.7"/>
        <c:crossBetween val="midCat"/>
        <c:dispUnits/>
      </c:valAx>
      <c:valAx>
        <c:axId val="65306988"/>
        <c:scaling>
          <c:orientation val="minMax"/>
          <c:min val="19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Magnet Temperature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52115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6"/>
          <c:y val="0.6395"/>
          <c:w val="0.1742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Temperature sensor stability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1975"/>
          <c:w val="0.8195"/>
          <c:h val="0.78"/>
        </c:manualLayout>
      </c:layout>
      <c:scatterChart>
        <c:scatterStyle val="lineMarker"/>
        <c:varyColors val="0"/>
        <c:ser>
          <c:idx val="0"/>
          <c:order val="0"/>
          <c:tx>
            <c:v>Th.1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Sheet3!$O$11:$O$16</c:f>
              <c:numCache/>
            </c:numRef>
          </c:yVal>
          <c:smooth val="0"/>
        </c:ser>
        <c:ser>
          <c:idx val="1"/>
          <c:order val="1"/>
          <c:tx>
            <c:v>Th.2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Sheet3!$P$11:$P$16</c:f>
              <c:numCache/>
            </c:numRef>
          </c:yVal>
          <c:smooth val="0"/>
        </c:ser>
        <c:ser>
          <c:idx val="2"/>
          <c:order val="2"/>
          <c:tx>
            <c:v>Th.3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Sheet3!$Q$11:$Q$16</c:f>
              <c:numCache/>
            </c:numRef>
          </c:yVal>
          <c:smooth val="0"/>
        </c:ser>
        <c:ser>
          <c:idx val="3"/>
          <c:order val="3"/>
          <c:tx>
            <c:v>Th.4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Sheet3!$R$11:$R$16</c:f>
              <c:numCache/>
            </c:numRef>
          </c:yVal>
          <c:smooth val="0"/>
        </c:ser>
        <c:ser>
          <c:idx val="4"/>
          <c:order val="4"/>
          <c:tx>
            <c:v>Th.5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Sheet3!$S$11:$S$16</c:f>
              <c:numCache/>
            </c:numRef>
          </c:yVal>
          <c:smooth val="0"/>
        </c:ser>
        <c:axId val="50891981"/>
        <c:axId val="55374646"/>
      </c:scatterChart>
      <c:valAx>
        <c:axId val="50891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74646"/>
        <c:crossesAt val="-0.025000000000000005"/>
        <c:crossBetween val="midCat"/>
        <c:dispUnits/>
      </c:valAx>
      <c:valAx>
        <c:axId val="55374646"/>
        <c:scaling>
          <c:orientation val="minMax"/>
          <c:max val="0.020000000000000004"/>
          <c:min val="-0.02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Difference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1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919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3655"/>
          <c:w val="0.085"/>
          <c:h val="0.3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0.42525</cdr:x>
      <cdr:y>0.60325</cdr:y>
    </cdr:from>
    <cdr:to>
      <cdr:x>0.4665</cdr:x>
      <cdr:y>0.631</cdr:y>
    </cdr:to>
    <cdr:sp>
      <cdr:nvSpPr>
        <cdr:cNvPr id="1" name="Straight Arrow Connector 2"/>
        <cdr:cNvSpPr>
          <a:spLocks/>
        </cdr:cNvSpPr>
      </cdr:nvSpPr>
      <cdr:spPr>
        <a:xfrm flipV="1">
          <a:off x="3914775" y="2295525"/>
          <a:ext cx="381000" cy="1047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0.1655</cdr:x>
      <cdr:y>0.56675</cdr:y>
    </cdr:from>
    <cdr:to>
      <cdr:x>0.31375</cdr:x>
      <cdr:y>0.644</cdr:y>
    </cdr:to>
    <cdr:sp>
      <cdr:nvSpPr>
        <cdr:cNvPr id="2" name="Straight Arrow Connector 4"/>
        <cdr:cNvSpPr>
          <a:spLocks/>
        </cdr:cNvSpPr>
      </cdr:nvSpPr>
      <cdr:spPr>
        <a:xfrm flipH="1" flipV="1">
          <a:off x="1524000" y="2162175"/>
          <a:ext cx="1362075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299</xdr:row>
      <xdr:rowOff>0</xdr:rowOff>
    </xdr:from>
    <xdr:to>
      <xdr:col>15</xdr:col>
      <xdr:colOff>533400</xdr:colOff>
      <xdr:row>323</xdr:row>
      <xdr:rowOff>9525</xdr:rowOff>
    </xdr:to>
    <xdr:graphicFrame>
      <xdr:nvGraphicFramePr>
        <xdr:cNvPr id="1" name="Chart 1"/>
        <xdr:cNvGraphicFramePr/>
      </xdr:nvGraphicFramePr>
      <xdr:xfrm>
        <a:off x="581025" y="48653700"/>
        <a:ext cx="91916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323</xdr:row>
      <xdr:rowOff>19050</xdr:rowOff>
    </xdr:from>
    <xdr:to>
      <xdr:col>15</xdr:col>
      <xdr:colOff>561975</xdr:colOff>
      <xdr:row>346</xdr:row>
      <xdr:rowOff>114300</xdr:rowOff>
    </xdr:to>
    <xdr:graphicFrame>
      <xdr:nvGraphicFramePr>
        <xdr:cNvPr id="2" name="Chart 1"/>
        <xdr:cNvGraphicFramePr/>
      </xdr:nvGraphicFramePr>
      <xdr:xfrm>
        <a:off x="590550" y="52558950"/>
        <a:ext cx="9210675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590550</xdr:colOff>
      <xdr:row>346</xdr:row>
      <xdr:rowOff>142875</xdr:rowOff>
    </xdr:from>
    <xdr:to>
      <xdr:col>15</xdr:col>
      <xdr:colOff>561975</xdr:colOff>
      <xdr:row>369</xdr:row>
      <xdr:rowOff>123825</xdr:rowOff>
    </xdr:to>
    <xdr:graphicFrame>
      <xdr:nvGraphicFramePr>
        <xdr:cNvPr id="3" name="Chart 1"/>
        <xdr:cNvGraphicFramePr/>
      </xdr:nvGraphicFramePr>
      <xdr:xfrm>
        <a:off x="590550" y="56407050"/>
        <a:ext cx="9210675" cy="370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5</xdr:col>
      <xdr:colOff>485775</xdr:colOff>
      <xdr:row>320</xdr:row>
      <xdr:rowOff>123825</xdr:rowOff>
    </xdr:from>
    <xdr:ext cx="1047750" cy="228600"/>
    <xdr:sp>
      <xdr:nvSpPr>
        <xdr:cNvPr id="4" name="TextBox 1"/>
        <xdr:cNvSpPr txBox="1">
          <a:spLocks noChangeArrowheads="1"/>
        </xdr:cNvSpPr>
      </xdr:nvSpPr>
      <xdr:spPr>
        <a:xfrm>
          <a:off x="3629025" y="52177950"/>
          <a:ext cx="1047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Probe calibrated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23</xdr:row>
      <xdr:rowOff>0</xdr:rowOff>
    </xdr:from>
    <xdr:to>
      <xdr:col>12</xdr:col>
      <xdr:colOff>285750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3028950" y="3800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8"/>
  <sheetViews>
    <sheetView tabSelected="1" zoomScalePageLayoutView="0" workbookViewId="0" topLeftCell="B1">
      <selection activeCell="B30" sqref="A30:IV30"/>
    </sheetView>
  </sheetViews>
  <sheetFormatPr defaultColWidth="9.140625" defaultRowHeight="12.75"/>
  <cols>
    <col min="1" max="1" width="12.8515625" style="0" customWidth="1"/>
    <col min="2" max="2" width="18.57421875" style="0" customWidth="1"/>
    <col min="3" max="4" width="10.00390625" style="0" customWidth="1"/>
    <col min="5" max="5" width="13.7109375" style="6" customWidth="1"/>
    <col min="6" max="6" width="10.8515625" style="0" customWidth="1"/>
    <col min="7" max="7" width="13.57421875" style="6" customWidth="1"/>
    <col min="8" max="8" width="12.140625" style="6" customWidth="1"/>
    <col min="9" max="9" width="9.140625" style="18" customWidth="1"/>
    <col min="10" max="10" width="14.7109375" style="18" customWidth="1"/>
    <col min="11" max="11" width="10.7109375" style="0" customWidth="1"/>
    <col min="12" max="12" width="12.8515625" style="0" customWidth="1"/>
    <col min="13" max="13" width="14.28125" style="35" customWidth="1"/>
    <col min="14" max="14" width="14.00390625" style="35" customWidth="1"/>
    <col min="15" max="15" width="13.7109375" style="35" customWidth="1"/>
    <col min="16" max="16" width="15.7109375" style="0" customWidth="1"/>
    <col min="17" max="17" width="10.00390625" style="0" customWidth="1"/>
    <col min="18" max="18" width="44.7109375" style="0" customWidth="1"/>
    <col min="20" max="21" width="18.28125" style="0" bestFit="1" customWidth="1"/>
    <col min="22" max="22" width="17.7109375" style="0" bestFit="1" customWidth="1"/>
  </cols>
  <sheetData>
    <row r="1" spans="1:18" s="1" customFormat="1" ht="12.75">
      <c r="A1" s="27" t="s">
        <v>0</v>
      </c>
      <c r="B1" s="27" t="s">
        <v>28</v>
      </c>
      <c r="C1" s="27" t="s">
        <v>120</v>
      </c>
      <c r="D1" s="27" t="s">
        <v>121</v>
      </c>
      <c r="E1" s="28" t="s">
        <v>47</v>
      </c>
      <c r="F1" s="27" t="s">
        <v>4</v>
      </c>
      <c r="G1" s="28" t="s">
        <v>1</v>
      </c>
      <c r="H1" s="28" t="s">
        <v>2</v>
      </c>
      <c r="I1" s="29" t="s">
        <v>3</v>
      </c>
      <c r="J1" s="29" t="s">
        <v>81</v>
      </c>
      <c r="K1" s="27" t="s">
        <v>134</v>
      </c>
      <c r="L1" s="27" t="s">
        <v>60</v>
      </c>
      <c r="M1" s="39" t="s">
        <v>55</v>
      </c>
      <c r="N1" s="39" t="s">
        <v>56</v>
      </c>
      <c r="O1" s="39" t="s">
        <v>57</v>
      </c>
      <c r="P1" s="27" t="s">
        <v>133</v>
      </c>
      <c r="Q1" s="27" t="s">
        <v>136</v>
      </c>
      <c r="R1" s="27" t="s">
        <v>59</v>
      </c>
    </row>
    <row r="2" spans="1:18" s="1" customFormat="1" ht="12.75">
      <c r="A2" s="43">
        <v>43048</v>
      </c>
      <c r="B2" s="41" t="s">
        <v>35</v>
      </c>
      <c r="C2" s="40">
        <v>0.399</v>
      </c>
      <c r="D2" s="40">
        <v>0.065</v>
      </c>
      <c r="E2" s="3"/>
      <c r="F2" s="3"/>
      <c r="G2" s="3">
        <v>-0.357783</v>
      </c>
      <c r="H2" s="3">
        <v>0.35777</v>
      </c>
      <c r="I2" s="38">
        <f aca="true" t="shared" si="0" ref="I2:I18">(-G2-H2)*10000</f>
        <v>0.13000000000040757</v>
      </c>
      <c r="J2" s="42">
        <f>(-G2-H2)/H2</f>
        <v>3.6336193644075126E-05</v>
      </c>
      <c r="K2" s="5">
        <v>19.77</v>
      </c>
      <c r="L2" s="41" t="s">
        <v>58</v>
      </c>
      <c r="M2" s="40">
        <v>-1440.48</v>
      </c>
      <c r="N2" s="40">
        <v>1.214</v>
      </c>
      <c r="O2" s="40">
        <v>41.998</v>
      </c>
      <c r="P2" s="43">
        <v>43025</v>
      </c>
      <c r="Q2" s="37">
        <v>1</v>
      </c>
      <c r="R2" s="41" t="s">
        <v>61</v>
      </c>
    </row>
    <row r="3" spans="1:17" s="1" customFormat="1" ht="12.75">
      <c r="A3" s="43">
        <v>43049</v>
      </c>
      <c r="B3" s="41" t="s">
        <v>54</v>
      </c>
      <c r="C3" s="40">
        <v>0.049</v>
      </c>
      <c r="D3" s="40">
        <v>0.049</v>
      </c>
      <c r="E3" s="3"/>
      <c r="F3" s="3"/>
      <c r="G3" s="3">
        <v>-0.3577</v>
      </c>
      <c r="H3" s="3">
        <v>0.35774</v>
      </c>
      <c r="I3" s="38">
        <f t="shared" si="0"/>
        <v>-0.3999999999998449</v>
      </c>
      <c r="J3" s="42">
        <f aca="true" t="shared" si="1" ref="J3:J27">(-G3-H3)/H3</f>
        <v>-0.00011181304858272626</v>
      </c>
      <c r="K3" s="5">
        <v>19.89</v>
      </c>
      <c r="L3" s="41" t="s">
        <v>53</v>
      </c>
      <c r="M3" s="40">
        <v>-1440.11</v>
      </c>
      <c r="N3" s="40">
        <v>1.957</v>
      </c>
      <c r="O3" s="40">
        <v>41.132</v>
      </c>
      <c r="P3" s="43">
        <v>43025</v>
      </c>
      <c r="Q3" s="37">
        <v>1</v>
      </c>
    </row>
    <row r="4" spans="1:17" s="1" customFormat="1" ht="12.75">
      <c r="A4" s="43">
        <v>43054</v>
      </c>
      <c r="B4" s="41" t="s">
        <v>52</v>
      </c>
      <c r="C4" s="40">
        <v>-1.854</v>
      </c>
      <c r="D4" s="40">
        <v>0.12</v>
      </c>
      <c r="E4" s="3"/>
      <c r="F4" s="3"/>
      <c r="G4" s="3">
        <v>-0.357754</v>
      </c>
      <c r="H4" s="3">
        <v>0.35777</v>
      </c>
      <c r="I4" s="38">
        <f t="shared" si="0"/>
        <v>-0.1599999999996049</v>
      </c>
      <c r="J4" s="42">
        <f t="shared" si="1"/>
        <v>-4.4721469100149514E-05</v>
      </c>
      <c r="K4" s="5">
        <v>19.7</v>
      </c>
      <c r="L4" s="41" t="s">
        <v>51</v>
      </c>
      <c r="M4" s="40">
        <v>-1443.395</v>
      </c>
      <c r="N4" s="40">
        <v>2.013</v>
      </c>
      <c r="O4" s="40">
        <v>41.874</v>
      </c>
      <c r="P4" s="43">
        <v>43025</v>
      </c>
      <c r="Q4" s="37">
        <v>1</v>
      </c>
    </row>
    <row r="5" spans="1:17" s="1" customFormat="1" ht="12.75">
      <c r="A5" s="43">
        <v>43056</v>
      </c>
      <c r="B5" s="41" t="s">
        <v>49</v>
      </c>
      <c r="C5" s="40">
        <v>0.595</v>
      </c>
      <c r="D5" s="40">
        <v>-0.112</v>
      </c>
      <c r="E5" s="3"/>
      <c r="F5" s="3"/>
      <c r="G5" s="3">
        <v>-0.357917</v>
      </c>
      <c r="H5" s="3">
        <v>0.35801</v>
      </c>
      <c r="I5" s="38">
        <f t="shared" si="0"/>
        <v>-0.9300000000000974</v>
      </c>
      <c r="J5" s="42">
        <f t="shared" si="1"/>
        <v>-0.00025976928018773144</v>
      </c>
      <c r="K5" s="5">
        <v>19.14</v>
      </c>
      <c r="L5" s="41" t="s">
        <v>50</v>
      </c>
      <c r="M5" s="40">
        <v>-1440.826</v>
      </c>
      <c r="N5" s="40">
        <v>1.593</v>
      </c>
      <c r="O5" s="40">
        <v>40.529</v>
      </c>
      <c r="P5" s="43">
        <v>43025</v>
      </c>
      <c r="Q5" s="37">
        <v>1</v>
      </c>
    </row>
    <row r="6" spans="1:17" s="1" customFormat="1" ht="12.75">
      <c r="A6" s="43">
        <v>43066</v>
      </c>
      <c r="B6" s="41" t="s">
        <v>42</v>
      </c>
      <c r="C6" s="40">
        <v>-1.931</v>
      </c>
      <c r="D6" s="40">
        <v>-0.018</v>
      </c>
      <c r="E6" s="3"/>
      <c r="F6" s="3">
        <v>-0.000987</v>
      </c>
      <c r="G6" s="3">
        <v>-0.357542</v>
      </c>
      <c r="H6" s="3">
        <v>0.357683</v>
      </c>
      <c r="I6" s="38">
        <f t="shared" si="0"/>
        <v>-1.4099999999994672</v>
      </c>
      <c r="J6" s="42">
        <f t="shared" si="1"/>
        <v>-0.00039420380616340934</v>
      </c>
      <c r="K6" s="5">
        <v>20.04</v>
      </c>
      <c r="L6" s="41" t="s">
        <v>48</v>
      </c>
      <c r="M6" s="40">
        <v>-1445.184</v>
      </c>
      <c r="N6" s="40">
        <v>1.239</v>
      </c>
      <c r="O6" s="40">
        <v>40.443</v>
      </c>
      <c r="P6" s="43">
        <v>43025</v>
      </c>
      <c r="Q6" s="37">
        <v>1</v>
      </c>
    </row>
    <row r="7" spans="1:17" s="1" customFormat="1" ht="12.75">
      <c r="A7" s="43">
        <v>43075</v>
      </c>
      <c r="B7" s="41" t="s">
        <v>45</v>
      </c>
      <c r="C7" s="40"/>
      <c r="D7" s="40"/>
      <c r="E7" s="3"/>
      <c r="F7" s="3">
        <v>-0.000822</v>
      </c>
      <c r="G7" s="3">
        <v>-0.357562</v>
      </c>
      <c r="H7" s="3">
        <v>0.357564</v>
      </c>
      <c r="I7" s="38">
        <f t="shared" si="0"/>
        <v>-0.020000000000020002</v>
      </c>
      <c r="J7" s="42">
        <f t="shared" si="1"/>
        <v>-5.5934042577049146E-06</v>
      </c>
      <c r="K7" s="5">
        <v>20.4</v>
      </c>
      <c r="L7" s="41" t="s">
        <v>46</v>
      </c>
      <c r="M7" s="40">
        <v>-1453.599</v>
      </c>
      <c r="N7" s="40">
        <v>0.937</v>
      </c>
      <c r="O7" s="40">
        <v>40.393</v>
      </c>
      <c r="P7" s="43">
        <v>43025</v>
      </c>
      <c r="Q7" s="37">
        <v>1</v>
      </c>
    </row>
    <row r="8" spans="1:18" s="1" customFormat="1" ht="12.75">
      <c r="A8" s="43">
        <v>43080</v>
      </c>
      <c r="B8" s="41" t="s">
        <v>35</v>
      </c>
      <c r="C8" s="40">
        <v>0.32</v>
      </c>
      <c r="D8" s="40">
        <v>-0.181</v>
      </c>
      <c r="E8" s="3"/>
      <c r="F8" s="3">
        <v>-0.000752</v>
      </c>
      <c r="G8" s="3">
        <v>-0.357563</v>
      </c>
      <c r="H8" s="3">
        <v>0.357545</v>
      </c>
      <c r="I8" s="38">
        <f t="shared" si="0"/>
        <v>0.18000000000018002</v>
      </c>
      <c r="J8" s="42">
        <f t="shared" si="1"/>
        <v>5.0343313429129204E-05</v>
      </c>
      <c r="K8" s="5">
        <v>20.42</v>
      </c>
      <c r="L8" s="41" t="s">
        <v>44</v>
      </c>
      <c r="M8" s="40">
        <v>-1445.533</v>
      </c>
      <c r="N8" s="40">
        <v>1.629</v>
      </c>
      <c r="O8" s="40">
        <v>41.93</v>
      </c>
      <c r="P8" s="43">
        <v>43025</v>
      </c>
      <c r="Q8" s="37">
        <v>2</v>
      </c>
      <c r="R8" s="41" t="s">
        <v>93</v>
      </c>
    </row>
    <row r="9" spans="1:18" s="1" customFormat="1" ht="12.75">
      <c r="A9" s="43">
        <v>43082</v>
      </c>
      <c r="B9" s="41" t="s">
        <v>42</v>
      </c>
      <c r="C9" s="40">
        <v>-0.682</v>
      </c>
      <c r="D9" s="40">
        <v>0.013</v>
      </c>
      <c r="E9" s="3">
        <v>-0.357731</v>
      </c>
      <c r="F9" s="3">
        <v>-0.000404</v>
      </c>
      <c r="G9" s="3">
        <v>-0.35765</v>
      </c>
      <c r="H9" s="3">
        <v>0.35767</v>
      </c>
      <c r="I9" s="38">
        <f t="shared" si="0"/>
        <v>-0.1999999999996449</v>
      </c>
      <c r="J9" s="42">
        <f t="shared" si="1"/>
        <v>-5.591746582034974E-05</v>
      </c>
      <c r="K9" s="5">
        <v>20.08</v>
      </c>
      <c r="L9" s="41" t="s">
        <v>43</v>
      </c>
      <c r="M9" s="40">
        <v>-1441.767</v>
      </c>
      <c r="N9" s="40">
        <v>0.036</v>
      </c>
      <c r="O9" s="40">
        <v>42.588</v>
      </c>
      <c r="P9" s="43">
        <v>43025</v>
      </c>
      <c r="Q9" s="37">
        <v>1</v>
      </c>
      <c r="R9" s="41" t="s">
        <v>62</v>
      </c>
    </row>
    <row r="10" spans="1:17" s="1" customFormat="1" ht="12.75">
      <c r="A10" s="43">
        <v>43087</v>
      </c>
      <c r="B10" s="41" t="s">
        <v>40</v>
      </c>
      <c r="C10" s="40">
        <v>0.359</v>
      </c>
      <c r="D10" s="40">
        <v>-0.028</v>
      </c>
      <c r="E10" s="3">
        <v>-0.357879</v>
      </c>
      <c r="F10" s="3">
        <v>-0.000495</v>
      </c>
      <c r="G10" s="3">
        <v>-0.35778</v>
      </c>
      <c r="H10" s="3">
        <v>0.357741</v>
      </c>
      <c r="I10" s="38">
        <f t="shared" si="0"/>
        <v>0.3900000000001125</v>
      </c>
      <c r="J10" s="42">
        <f t="shared" si="1"/>
        <v>0.00010901741762898648</v>
      </c>
      <c r="K10" s="5">
        <v>19.9</v>
      </c>
      <c r="L10" s="41" t="s">
        <v>41</v>
      </c>
      <c r="M10" s="40">
        <v>-1441.528</v>
      </c>
      <c r="N10" s="40">
        <v>0.171</v>
      </c>
      <c r="O10" s="40">
        <v>42.561</v>
      </c>
      <c r="P10" s="43">
        <v>43025</v>
      </c>
      <c r="Q10" s="37">
        <v>1</v>
      </c>
    </row>
    <row r="11" spans="1:17" s="1" customFormat="1" ht="12.75">
      <c r="A11" s="43">
        <v>43089</v>
      </c>
      <c r="B11" s="41" t="s">
        <v>38</v>
      </c>
      <c r="C11" s="40">
        <v>-0.659</v>
      </c>
      <c r="D11" s="40">
        <v>0.039</v>
      </c>
      <c r="E11" s="3">
        <v>-0.357798</v>
      </c>
      <c r="F11" s="3">
        <v>-0.000326</v>
      </c>
      <c r="G11" s="3">
        <v>-0.357733</v>
      </c>
      <c r="H11" s="3">
        <v>0.357661</v>
      </c>
      <c r="I11" s="38">
        <f t="shared" si="0"/>
        <v>0.720000000000165</v>
      </c>
      <c r="J11" s="42">
        <f t="shared" si="1"/>
        <v>0.00020130794243715836</v>
      </c>
      <c r="K11" s="5">
        <v>20.08</v>
      </c>
      <c r="L11" s="41" t="s">
        <v>39</v>
      </c>
      <c r="M11" s="40">
        <v>-1441.533</v>
      </c>
      <c r="N11" s="40">
        <v>0.178</v>
      </c>
      <c r="O11" s="40">
        <v>42.562</v>
      </c>
      <c r="P11" s="43">
        <v>43025</v>
      </c>
      <c r="Q11" s="37">
        <v>1</v>
      </c>
    </row>
    <row r="12" spans="1:17" s="1" customFormat="1" ht="12.75">
      <c r="A12" s="43">
        <v>43090</v>
      </c>
      <c r="B12" s="41" t="s">
        <v>36</v>
      </c>
      <c r="C12" s="40">
        <v>0.168</v>
      </c>
      <c r="D12" s="40">
        <v>-0.09</v>
      </c>
      <c r="E12" s="3">
        <v>-0.35776</v>
      </c>
      <c r="F12" s="3">
        <v>-0.000404</v>
      </c>
      <c r="G12" s="3">
        <v>-0.35768</v>
      </c>
      <c r="H12" s="3">
        <v>0.357643</v>
      </c>
      <c r="I12" s="38">
        <f t="shared" si="0"/>
        <v>0.3700000000000925</v>
      </c>
      <c r="J12" s="42">
        <f t="shared" si="1"/>
        <v>0.00010345512144795018</v>
      </c>
      <c r="K12" s="5">
        <v>20.19</v>
      </c>
      <c r="L12" s="41" t="s">
        <v>37</v>
      </c>
      <c r="M12" s="40">
        <v>-1441.539</v>
      </c>
      <c r="N12" s="40">
        <v>0.176</v>
      </c>
      <c r="O12" s="40">
        <v>42.559</v>
      </c>
      <c r="P12" s="43">
        <v>43025</v>
      </c>
      <c r="Q12" s="37">
        <v>1</v>
      </c>
    </row>
    <row r="13" spans="1:17" s="1" customFormat="1" ht="12.75">
      <c r="A13" s="43">
        <v>43108</v>
      </c>
      <c r="B13" s="41" t="s">
        <v>35</v>
      </c>
      <c r="C13" s="40">
        <v>0.25</v>
      </c>
      <c r="D13" s="40">
        <v>0.077</v>
      </c>
      <c r="E13" s="3">
        <v>-0.357715</v>
      </c>
      <c r="F13" s="3">
        <v>-0.000512</v>
      </c>
      <c r="G13" s="3">
        <v>-0.357613</v>
      </c>
      <c r="H13" s="3">
        <v>0.357655</v>
      </c>
      <c r="I13" s="38">
        <f t="shared" si="0"/>
        <v>-0.4199999999998649</v>
      </c>
      <c r="J13" s="42">
        <f t="shared" si="1"/>
        <v>-0.00011743160308114382</v>
      </c>
      <c r="K13" s="5">
        <v>20.09</v>
      </c>
      <c r="L13" s="41" t="s">
        <v>34</v>
      </c>
      <c r="M13" s="40">
        <v>-1441.56</v>
      </c>
      <c r="N13" s="40">
        <v>0.2</v>
      </c>
      <c r="O13" s="40">
        <v>42.554</v>
      </c>
      <c r="P13" s="43">
        <v>43025</v>
      </c>
      <c r="Q13" s="37">
        <v>3</v>
      </c>
    </row>
    <row r="14" spans="1:17" s="1" customFormat="1" ht="12.75">
      <c r="A14" s="43">
        <v>43110</v>
      </c>
      <c r="B14" s="41" t="s">
        <v>32</v>
      </c>
      <c r="C14" s="40">
        <v>-0.094</v>
      </c>
      <c r="D14" s="40">
        <v>0.04</v>
      </c>
      <c r="E14" s="3">
        <v>-0.357779</v>
      </c>
      <c r="F14" s="3">
        <v>-0.000401</v>
      </c>
      <c r="G14" s="3">
        <v>-0.357699</v>
      </c>
      <c r="H14" s="3">
        <v>0.357699</v>
      </c>
      <c r="I14" s="38">
        <f t="shared" si="0"/>
        <v>0</v>
      </c>
      <c r="J14" s="42">
        <f t="shared" si="1"/>
        <v>0</v>
      </c>
      <c r="K14" s="5">
        <v>20.02</v>
      </c>
      <c r="L14" s="41" t="s">
        <v>33</v>
      </c>
      <c r="M14" s="40">
        <v>-1441.561</v>
      </c>
      <c r="N14" s="40">
        <v>0.203</v>
      </c>
      <c r="O14" s="40">
        <v>42.566</v>
      </c>
      <c r="P14" s="43">
        <v>43025</v>
      </c>
      <c r="Q14" s="37">
        <v>1</v>
      </c>
    </row>
    <row r="15" spans="1:17" s="1" customFormat="1" ht="12.75">
      <c r="A15" s="43">
        <v>43111</v>
      </c>
      <c r="B15" s="41" t="s">
        <v>29</v>
      </c>
      <c r="C15" s="40">
        <v>-0.077</v>
      </c>
      <c r="D15" s="40">
        <v>0.024</v>
      </c>
      <c r="E15" s="3">
        <v>-0.357764</v>
      </c>
      <c r="F15" s="3">
        <v>-0.000387</v>
      </c>
      <c r="G15" s="3">
        <v>-0.357687</v>
      </c>
      <c r="H15" s="3">
        <v>0.357692</v>
      </c>
      <c r="I15" s="38">
        <f t="shared" si="0"/>
        <v>-0.05000000000032756</v>
      </c>
      <c r="J15" s="42">
        <f t="shared" si="1"/>
        <v>-1.3978506648269337E-05</v>
      </c>
      <c r="K15" s="5">
        <v>20</v>
      </c>
      <c r="L15" s="41" t="s">
        <v>27</v>
      </c>
      <c r="M15" s="40">
        <v>-1441.571</v>
      </c>
      <c r="N15" s="40">
        <v>0.209</v>
      </c>
      <c r="O15" s="40">
        <v>42.572</v>
      </c>
      <c r="P15" s="43">
        <v>43025</v>
      </c>
      <c r="Q15" s="37">
        <v>1</v>
      </c>
    </row>
    <row r="16" spans="1:17" s="1" customFormat="1" ht="12.75">
      <c r="A16" s="43">
        <v>43112</v>
      </c>
      <c r="B16" s="41" t="s">
        <v>30</v>
      </c>
      <c r="C16" s="40">
        <v>-0.007</v>
      </c>
      <c r="D16" s="40">
        <v>0.065</v>
      </c>
      <c r="E16" s="3">
        <v>-0.357692</v>
      </c>
      <c r="F16" s="3">
        <v>-0.000459</v>
      </c>
      <c r="G16" s="3">
        <v>-0.3576</v>
      </c>
      <c r="H16" s="3">
        <v>0.357633</v>
      </c>
      <c r="I16" s="38">
        <f t="shared" si="0"/>
        <v>-0.3300000000000525</v>
      </c>
      <c r="J16" s="42">
        <f t="shared" si="1"/>
        <v>-9.227336403521277E-05</v>
      </c>
      <c r="K16" s="5">
        <v>20.19</v>
      </c>
      <c r="L16" s="41" t="s">
        <v>26</v>
      </c>
      <c r="M16" s="40">
        <v>-1441.575</v>
      </c>
      <c r="N16" s="40">
        <v>0.204</v>
      </c>
      <c r="O16" s="40">
        <v>42.582</v>
      </c>
      <c r="P16" s="43">
        <v>43025</v>
      </c>
      <c r="Q16" s="37">
        <v>1</v>
      </c>
    </row>
    <row r="17" spans="1:17" s="1" customFormat="1" ht="12.75">
      <c r="A17" s="43">
        <v>43117</v>
      </c>
      <c r="B17" s="41" t="s">
        <v>31</v>
      </c>
      <c r="C17" s="40">
        <v>0.584</v>
      </c>
      <c r="D17" s="40">
        <v>-0.184</v>
      </c>
      <c r="E17" s="3">
        <v>-0.357763</v>
      </c>
      <c r="F17" s="3">
        <v>-0.00034</v>
      </c>
      <c r="G17" s="3">
        <v>-0.357695</v>
      </c>
      <c r="H17" s="3">
        <v>0.357674</v>
      </c>
      <c r="I17" s="38">
        <f t="shared" si="0"/>
        <v>0.20999999999993246</v>
      </c>
      <c r="J17" s="42">
        <f t="shared" si="1"/>
        <v>5.871268249856922E-05</v>
      </c>
      <c r="K17" s="5">
        <v>20.07</v>
      </c>
      <c r="L17" s="1" t="s">
        <v>25</v>
      </c>
      <c r="M17" s="40">
        <v>-1441.571</v>
      </c>
      <c r="N17" s="40">
        <v>0.211</v>
      </c>
      <c r="O17" s="40">
        <v>42.579</v>
      </c>
      <c r="P17" s="43">
        <v>43025</v>
      </c>
      <c r="Q17" s="37">
        <v>1</v>
      </c>
    </row>
    <row r="18" spans="1:17" ht="12.75">
      <c r="A18" s="43">
        <v>43119</v>
      </c>
      <c r="B18" s="41" t="s">
        <v>64</v>
      </c>
      <c r="C18" s="40">
        <v>0.113</v>
      </c>
      <c r="D18" s="40">
        <v>-0.103</v>
      </c>
      <c r="E18" s="3">
        <v>-0.35775</v>
      </c>
      <c r="F18" s="3">
        <v>-0.000307</v>
      </c>
      <c r="G18" s="3">
        <v>-0.357689</v>
      </c>
      <c r="H18" s="3">
        <v>0.357665</v>
      </c>
      <c r="I18" s="5">
        <f t="shared" si="0"/>
        <v>0.2399999999996849</v>
      </c>
      <c r="J18" s="42">
        <f t="shared" si="1"/>
        <v>6.710189702645909E-05</v>
      </c>
      <c r="K18" s="5">
        <v>20.11</v>
      </c>
      <c r="L18" s="1" t="s">
        <v>63</v>
      </c>
      <c r="M18" s="35">
        <v>-1441.563</v>
      </c>
      <c r="N18" s="35">
        <v>0.206</v>
      </c>
      <c r="O18" s="35">
        <v>42.582</v>
      </c>
      <c r="P18" s="43">
        <v>43025</v>
      </c>
      <c r="Q18" s="37">
        <v>1</v>
      </c>
    </row>
    <row r="19" spans="1:17" ht="12.75">
      <c r="A19" s="43">
        <v>43123</v>
      </c>
      <c r="B19" s="41" t="s">
        <v>35</v>
      </c>
      <c r="C19" s="40">
        <v>0.214</v>
      </c>
      <c r="D19" s="40">
        <v>-0.058</v>
      </c>
      <c r="E19" s="3">
        <v>-0.357763</v>
      </c>
      <c r="F19" s="3">
        <v>-0.000336</v>
      </c>
      <c r="G19" s="3">
        <v>-0.357696</v>
      </c>
      <c r="H19" s="3">
        <v>0.357657</v>
      </c>
      <c r="I19" s="5">
        <f aca="true" t="shared" si="2" ref="I19:I28">(-G19-H19)*10000</f>
        <v>0.3900000000001125</v>
      </c>
      <c r="J19" s="42">
        <f t="shared" si="1"/>
        <v>0.00010904302166604106</v>
      </c>
      <c r="K19" s="5">
        <v>20.12</v>
      </c>
      <c r="L19" s="1" t="s">
        <v>65</v>
      </c>
      <c r="M19" s="35">
        <v>-1441.585</v>
      </c>
      <c r="N19" s="35">
        <v>0.206</v>
      </c>
      <c r="O19" s="35">
        <v>42.584</v>
      </c>
      <c r="P19" s="43">
        <v>43025</v>
      </c>
      <c r="Q19" s="37">
        <v>4</v>
      </c>
    </row>
    <row r="20" spans="1:17" ht="12.75">
      <c r="A20" s="43">
        <v>43124</v>
      </c>
      <c r="B20" s="41" t="s">
        <v>67</v>
      </c>
      <c r="C20" s="40">
        <v>0.48</v>
      </c>
      <c r="D20" s="40">
        <v>-0.076</v>
      </c>
      <c r="E20" s="3">
        <v>-0.35774</v>
      </c>
      <c r="F20" s="3">
        <v>-0.00032</v>
      </c>
      <c r="G20" s="3">
        <v>-0.357676</v>
      </c>
      <c r="H20" s="3">
        <v>0.357643</v>
      </c>
      <c r="I20" s="5">
        <f t="shared" si="2"/>
        <v>0.3300000000000525</v>
      </c>
      <c r="J20" s="42">
        <f t="shared" si="1"/>
        <v>9.227078399410935E-05</v>
      </c>
      <c r="K20" s="5">
        <v>20.15</v>
      </c>
      <c r="L20" s="1" t="s">
        <v>66</v>
      </c>
      <c r="M20" s="35">
        <v>-1441.584</v>
      </c>
      <c r="N20" s="35">
        <v>0.203</v>
      </c>
      <c r="O20" s="35">
        <v>42.579</v>
      </c>
      <c r="P20" s="43">
        <v>43025</v>
      </c>
      <c r="Q20" s="37">
        <v>1</v>
      </c>
    </row>
    <row r="21" spans="1:17" ht="12.75">
      <c r="A21" s="43">
        <v>43125</v>
      </c>
      <c r="B21" s="41" t="s">
        <v>69</v>
      </c>
      <c r="C21" s="40">
        <v>0.29</v>
      </c>
      <c r="D21" s="40">
        <v>-0.086</v>
      </c>
      <c r="E21" s="3">
        <v>-0.357819</v>
      </c>
      <c r="F21" s="3">
        <v>-0.000371</v>
      </c>
      <c r="G21" s="3">
        <v>-0.357745</v>
      </c>
      <c r="H21" s="3">
        <v>0.357719</v>
      </c>
      <c r="I21" s="5">
        <f t="shared" si="2"/>
        <v>0.2599999999997049</v>
      </c>
      <c r="J21" s="42">
        <f t="shared" si="1"/>
        <v>7.26827481905364E-05</v>
      </c>
      <c r="K21" s="5">
        <v>19.99</v>
      </c>
      <c r="L21" s="1" t="s">
        <v>68</v>
      </c>
      <c r="M21" s="35">
        <v>-1441.589</v>
      </c>
      <c r="N21" s="35">
        <v>0.204</v>
      </c>
      <c r="O21" s="35">
        <v>42.584</v>
      </c>
      <c r="P21" s="43">
        <v>43025</v>
      </c>
      <c r="Q21" s="37">
        <v>1</v>
      </c>
    </row>
    <row r="22" spans="1:17" ht="12.75">
      <c r="A22" s="43">
        <v>43126</v>
      </c>
      <c r="B22" s="41" t="s">
        <v>71</v>
      </c>
      <c r="C22" s="40">
        <v>-0.179</v>
      </c>
      <c r="D22" s="40">
        <v>0.112</v>
      </c>
      <c r="E22" s="3">
        <v>-0.357739</v>
      </c>
      <c r="F22" s="3">
        <v>-0.000323</v>
      </c>
      <c r="G22" s="3">
        <v>-0.357675</v>
      </c>
      <c r="H22" s="3">
        <v>0.35764</v>
      </c>
      <c r="I22" s="5">
        <f t="shared" si="2"/>
        <v>0.3500000000000725</v>
      </c>
      <c r="J22" s="42">
        <f t="shared" si="1"/>
        <v>9.786377362713132E-05</v>
      </c>
      <c r="K22" s="5">
        <v>20.19</v>
      </c>
      <c r="L22" s="1" t="s">
        <v>70</v>
      </c>
      <c r="M22" s="35">
        <v>-1441.597</v>
      </c>
      <c r="N22" s="35">
        <v>0.202</v>
      </c>
      <c r="O22" s="35">
        <v>42.583</v>
      </c>
      <c r="P22" s="43">
        <v>43025</v>
      </c>
      <c r="Q22" s="37">
        <v>1</v>
      </c>
    </row>
    <row r="23" spans="1:17" ht="12.75">
      <c r="A23" s="43">
        <v>43130</v>
      </c>
      <c r="B23" s="41" t="s">
        <v>73</v>
      </c>
      <c r="C23" s="40">
        <v>0.058</v>
      </c>
      <c r="D23" s="40">
        <v>-0.024</v>
      </c>
      <c r="E23" s="3">
        <v>-0.357679</v>
      </c>
      <c r="F23" s="3">
        <v>-0.0002</v>
      </c>
      <c r="G23" s="3">
        <v>-0.357639</v>
      </c>
      <c r="H23" s="3">
        <v>0.357615</v>
      </c>
      <c r="I23" s="5">
        <f t="shared" si="2"/>
        <v>0.2399999999996849</v>
      </c>
      <c r="J23" s="42">
        <f t="shared" si="1"/>
        <v>6.711127888922022E-05</v>
      </c>
      <c r="K23" s="5">
        <v>20.26</v>
      </c>
      <c r="L23" s="1" t="s">
        <v>72</v>
      </c>
      <c r="M23" s="35">
        <v>-1441.589</v>
      </c>
      <c r="N23" s="35">
        <v>0.201</v>
      </c>
      <c r="O23" s="35">
        <v>42.592</v>
      </c>
      <c r="P23" s="43">
        <v>43025</v>
      </c>
      <c r="Q23" s="37">
        <v>1</v>
      </c>
    </row>
    <row r="24" spans="1:17" ht="12.75">
      <c r="A24" s="43">
        <v>43131</v>
      </c>
      <c r="B24" s="41" t="s">
        <v>35</v>
      </c>
      <c r="C24" s="40">
        <v>0.278</v>
      </c>
      <c r="D24" s="40">
        <v>0.031</v>
      </c>
      <c r="E24" s="3">
        <v>-0.357858</v>
      </c>
      <c r="F24" s="3">
        <v>-0.000346</v>
      </c>
      <c r="G24" s="3">
        <v>-0.357789</v>
      </c>
      <c r="H24" s="3">
        <v>0.35777</v>
      </c>
      <c r="I24" s="5">
        <f t="shared" si="2"/>
        <v>0.19000000000046757</v>
      </c>
      <c r="J24" s="42">
        <f t="shared" si="1"/>
        <v>5.310674455668938E-05</v>
      </c>
      <c r="K24" s="5">
        <v>19.81</v>
      </c>
      <c r="L24" s="1" t="s">
        <v>74</v>
      </c>
      <c r="M24" s="35">
        <v>-1441.6</v>
      </c>
      <c r="N24" s="35">
        <v>0.206</v>
      </c>
      <c r="O24" s="35">
        <v>42.605</v>
      </c>
      <c r="P24" s="43">
        <v>43025</v>
      </c>
      <c r="Q24" s="37">
        <v>5</v>
      </c>
    </row>
    <row r="25" spans="1:17" ht="12.75">
      <c r="A25" s="43">
        <v>43132</v>
      </c>
      <c r="B25" s="41" t="s">
        <v>76</v>
      </c>
      <c r="C25" s="40">
        <v>0.339</v>
      </c>
      <c r="D25" s="40">
        <v>-0.009</v>
      </c>
      <c r="E25" s="3">
        <v>-0.357818</v>
      </c>
      <c r="F25" s="3">
        <v>-0.000163</v>
      </c>
      <c r="G25" s="3">
        <v>-0.357785</v>
      </c>
      <c r="H25" s="3">
        <v>0.35774</v>
      </c>
      <c r="I25" s="5">
        <f t="shared" si="2"/>
        <v>0.4500000000001725</v>
      </c>
      <c r="J25" s="42">
        <f t="shared" si="1"/>
        <v>0.00012578967965566404</v>
      </c>
      <c r="K25" s="5">
        <v>19.88</v>
      </c>
      <c r="L25" s="1" t="s">
        <v>75</v>
      </c>
      <c r="M25" s="35">
        <v>-1441.6</v>
      </c>
      <c r="N25" s="35">
        <v>0.204</v>
      </c>
      <c r="O25" s="35">
        <v>42.606</v>
      </c>
      <c r="P25" s="43">
        <v>43025</v>
      </c>
      <c r="Q25" s="37">
        <v>1</v>
      </c>
    </row>
    <row r="26" spans="1:17" ht="12.75">
      <c r="A26" s="43">
        <v>43133</v>
      </c>
      <c r="B26" s="41" t="s">
        <v>78</v>
      </c>
      <c r="C26" s="40">
        <v>-0.154</v>
      </c>
      <c r="D26" s="40">
        <v>-0.009</v>
      </c>
      <c r="E26" s="3">
        <v>-0.357756</v>
      </c>
      <c r="F26" s="3">
        <v>-0.000261</v>
      </c>
      <c r="G26" s="3">
        <v>-0.357704</v>
      </c>
      <c r="H26" s="3">
        <v>0.3577</v>
      </c>
      <c r="I26" s="5">
        <f t="shared" si="2"/>
        <v>0.040000000000040004</v>
      </c>
      <c r="J26" s="42">
        <f t="shared" si="1"/>
        <v>1.1182555213877551E-05</v>
      </c>
      <c r="K26" s="5">
        <v>20</v>
      </c>
      <c r="L26" s="1" t="s">
        <v>77</v>
      </c>
      <c r="M26" s="35">
        <v>-1441.61</v>
      </c>
      <c r="N26" s="35">
        <v>0.204</v>
      </c>
      <c r="O26" s="35">
        <v>42.611</v>
      </c>
      <c r="P26" s="43">
        <v>43025</v>
      </c>
      <c r="Q26" s="37">
        <v>1</v>
      </c>
    </row>
    <row r="27" spans="1:17" ht="12.75">
      <c r="A27" s="43">
        <v>43136</v>
      </c>
      <c r="B27" s="41" t="s">
        <v>80</v>
      </c>
      <c r="C27" s="40">
        <v>-0.24</v>
      </c>
      <c r="D27" s="40">
        <v>0.013</v>
      </c>
      <c r="E27" s="3">
        <v>-0.357844</v>
      </c>
      <c r="F27" s="3">
        <v>-3.9E-05</v>
      </c>
      <c r="G27" s="3">
        <v>-0.357837</v>
      </c>
      <c r="H27" s="3">
        <v>0.357783</v>
      </c>
      <c r="I27" s="5">
        <f t="shared" si="2"/>
        <v>0.5399999999999849</v>
      </c>
      <c r="J27" s="42">
        <f t="shared" si="1"/>
        <v>0.00015092947401077885</v>
      </c>
      <c r="K27" s="5">
        <v>19.8</v>
      </c>
      <c r="L27" s="1" t="s">
        <v>79</v>
      </c>
      <c r="M27" s="35">
        <v>-1441.597</v>
      </c>
      <c r="N27" s="35">
        <v>0.206</v>
      </c>
      <c r="O27" s="35">
        <v>42.591</v>
      </c>
      <c r="P27" s="43">
        <v>43025</v>
      </c>
      <c r="Q27" s="37">
        <v>1</v>
      </c>
    </row>
    <row r="28" spans="1:17" ht="12.75">
      <c r="A28" s="43">
        <v>43137</v>
      </c>
      <c r="B28" s="41" t="s">
        <v>78</v>
      </c>
      <c r="C28" s="40">
        <v>0.142</v>
      </c>
      <c r="D28" s="40">
        <v>0.083</v>
      </c>
      <c r="E28" s="3">
        <v>-0.357777</v>
      </c>
      <c r="F28" s="3">
        <v>-4.5E-05</v>
      </c>
      <c r="G28" s="3">
        <v>-0.357768</v>
      </c>
      <c r="H28" s="3">
        <v>0.357755</v>
      </c>
      <c r="I28" s="5">
        <f t="shared" si="2"/>
        <v>0.12999999999985246</v>
      </c>
      <c r="J28" s="42">
        <f aca="true" t="shared" si="3" ref="J28:J56">(-G28-H28)/H28</f>
        <v>3.633771715275886E-05</v>
      </c>
      <c r="K28" s="5">
        <v>19.87</v>
      </c>
      <c r="L28" s="1" t="s">
        <v>82</v>
      </c>
      <c r="M28" s="35">
        <v>-1441.593</v>
      </c>
      <c r="N28" s="35">
        <v>0.202</v>
      </c>
      <c r="O28" s="35">
        <v>42.589</v>
      </c>
      <c r="P28" s="43">
        <v>43025</v>
      </c>
      <c r="Q28" s="37">
        <v>1</v>
      </c>
    </row>
    <row r="29" spans="1:17" ht="12.75">
      <c r="A29" s="43">
        <v>43138</v>
      </c>
      <c r="B29" s="41" t="s">
        <v>84</v>
      </c>
      <c r="C29" s="40">
        <v>0.102</v>
      </c>
      <c r="D29" s="40">
        <v>0.066</v>
      </c>
      <c r="E29" s="3">
        <v>-0.357779</v>
      </c>
      <c r="F29" s="3">
        <v>-0.000421</v>
      </c>
      <c r="G29" s="3">
        <v>-0.357695</v>
      </c>
      <c r="H29" s="3">
        <v>0.357702</v>
      </c>
      <c r="I29" s="5">
        <f>(-G29-H29)*10000</f>
        <v>-0.07000000000034756</v>
      </c>
      <c r="J29" s="42">
        <f t="shared" si="3"/>
        <v>-1.9569362206626622E-05</v>
      </c>
      <c r="K29" s="5">
        <v>19.99</v>
      </c>
      <c r="L29" s="1" t="s">
        <v>83</v>
      </c>
      <c r="M29" s="35">
        <v>-1441.599</v>
      </c>
      <c r="N29" s="35">
        <v>0.201</v>
      </c>
      <c r="O29" s="35">
        <v>42.6</v>
      </c>
      <c r="P29" s="43">
        <v>43025</v>
      </c>
      <c r="Q29" s="37">
        <v>1</v>
      </c>
    </row>
    <row r="30" spans="1:17" ht="12.75">
      <c r="A30" s="43">
        <v>43145</v>
      </c>
      <c r="B30" s="41" t="s">
        <v>35</v>
      </c>
      <c r="C30" s="40">
        <v>0.413</v>
      </c>
      <c r="D30" s="40">
        <v>-0.005</v>
      </c>
      <c r="E30" s="3">
        <v>-0.357629</v>
      </c>
      <c r="F30" s="3">
        <v>-2.6E-05</v>
      </c>
      <c r="G30" s="3">
        <v>-0.357634</v>
      </c>
      <c r="H30" s="3">
        <v>0.357621</v>
      </c>
      <c r="I30" s="5">
        <f aca="true" t="shared" si="4" ref="I30:I36">(-G30-H30)*10000</f>
        <v>0.12999999999985246</v>
      </c>
      <c r="J30" s="42">
        <f t="shared" si="3"/>
        <v>3.635133283555844E-05</v>
      </c>
      <c r="K30" s="5">
        <v>20.24</v>
      </c>
      <c r="L30" s="1" t="s">
        <v>85</v>
      </c>
      <c r="M30" s="35">
        <v>-1441.593</v>
      </c>
      <c r="N30" s="35">
        <v>0.184</v>
      </c>
      <c r="O30" s="35">
        <v>42.607</v>
      </c>
      <c r="P30" s="43">
        <v>43025</v>
      </c>
      <c r="Q30" s="37">
        <v>6</v>
      </c>
    </row>
    <row r="31" spans="1:17" ht="12.75">
      <c r="A31" s="43">
        <v>43166</v>
      </c>
      <c r="B31" s="41" t="s">
        <v>94</v>
      </c>
      <c r="C31" s="40">
        <v>-0.174</v>
      </c>
      <c r="D31" s="40">
        <v>-0.125</v>
      </c>
      <c r="E31" s="3">
        <v>-0.357669</v>
      </c>
      <c r="F31" s="3">
        <v>-0.0004</v>
      </c>
      <c r="G31" s="3">
        <v>-0.357589</v>
      </c>
      <c r="H31" s="3">
        <v>0.357631</v>
      </c>
      <c r="I31" s="5">
        <f t="shared" si="4"/>
        <v>-0.4199999999998649</v>
      </c>
      <c r="J31" s="42">
        <f t="shared" si="3"/>
        <v>-0.0001174394837136224</v>
      </c>
      <c r="K31" s="5">
        <v>20.18</v>
      </c>
      <c r="L31" s="1" t="s">
        <v>86</v>
      </c>
      <c r="M31" s="35">
        <v>-1441.595</v>
      </c>
      <c r="N31" s="35">
        <v>0.195</v>
      </c>
      <c r="O31" s="35">
        <v>42.585</v>
      </c>
      <c r="P31" s="43">
        <v>43025</v>
      </c>
      <c r="Q31" s="37">
        <v>1</v>
      </c>
    </row>
    <row r="32" spans="1:17" ht="12.75">
      <c r="A32" s="43">
        <v>43216</v>
      </c>
      <c r="B32" s="41" t="s">
        <v>96</v>
      </c>
      <c r="C32" s="40">
        <v>-0.105</v>
      </c>
      <c r="D32" s="40">
        <v>-0.099</v>
      </c>
      <c r="E32" s="3">
        <v>-0.357651</v>
      </c>
      <c r="F32" s="3">
        <v>-0.000386</v>
      </c>
      <c r="G32" s="3">
        <v>-0.357574</v>
      </c>
      <c r="H32" s="3">
        <v>0.35754</v>
      </c>
      <c r="I32" s="5">
        <f t="shared" si="4"/>
        <v>0.3399999999997849</v>
      </c>
      <c r="J32" s="42">
        <f t="shared" si="3"/>
        <v>9.509425518817053E-05</v>
      </c>
      <c r="K32" s="5">
        <v>20.4</v>
      </c>
      <c r="L32" s="1" t="s">
        <v>87</v>
      </c>
      <c r="M32" s="35">
        <v>-1441.643</v>
      </c>
      <c r="N32" s="35">
        <v>0.228</v>
      </c>
      <c r="O32" s="35">
        <v>42.58</v>
      </c>
      <c r="P32" s="43">
        <v>43025</v>
      </c>
      <c r="Q32" s="37">
        <v>1</v>
      </c>
    </row>
    <row r="33" spans="1:17" ht="12.75">
      <c r="A33" s="43">
        <v>43220</v>
      </c>
      <c r="B33" s="41" t="s">
        <v>95</v>
      </c>
      <c r="C33" s="40">
        <v>0.385</v>
      </c>
      <c r="D33" s="40">
        <v>-0.103</v>
      </c>
      <c r="E33" s="3">
        <v>-0.357704</v>
      </c>
      <c r="F33" s="3">
        <v>-0.00033</v>
      </c>
      <c r="G33" s="3">
        <v>-0.357638</v>
      </c>
      <c r="H33" s="3">
        <v>0.357622</v>
      </c>
      <c r="I33" s="5">
        <f t="shared" si="4"/>
        <v>0.16000000000016001</v>
      </c>
      <c r="J33" s="42">
        <f t="shared" si="3"/>
        <v>4.4739976847106723E-05</v>
      </c>
      <c r="K33" s="5">
        <v>20.16</v>
      </c>
      <c r="L33" s="1" t="s">
        <v>88</v>
      </c>
      <c r="M33" s="35">
        <v>-1441.649</v>
      </c>
      <c r="N33" s="35">
        <v>0.217</v>
      </c>
      <c r="O33" s="35">
        <v>42.589</v>
      </c>
      <c r="P33" s="43">
        <v>43025</v>
      </c>
      <c r="Q33" s="37">
        <v>1</v>
      </c>
    </row>
    <row r="34" spans="1:17" ht="12.75">
      <c r="A34" s="43">
        <v>43221</v>
      </c>
      <c r="B34" s="41" t="s">
        <v>35</v>
      </c>
      <c r="C34" s="40">
        <v>0.309</v>
      </c>
      <c r="D34" s="40">
        <v>-0.046</v>
      </c>
      <c r="E34" s="3">
        <v>-0.357643</v>
      </c>
      <c r="F34" s="3">
        <v>-0.000148</v>
      </c>
      <c r="G34" s="3">
        <v>-0.357614</v>
      </c>
      <c r="H34" s="3">
        <v>0.357556</v>
      </c>
      <c r="I34" s="5">
        <f t="shared" si="4"/>
        <v>0.5800000000000249</v>
      </c>
      <c r="J34" s="42">
        <f t="shared" si="3"/>
        <v>0.00016221235275034538</v>
      </c>
      <c r="K34" s="5">
        <v>20.36</v>
      </c>
      <c r="L34" s="1" t="s">
        <v>89</v>
      </c>
      <c r="M34" s="35">
        <v>-1441.637</v>
      </c>
      <c r="N34" s="35">
        <v>0.224</v>
      </c>
      <c r="O34" s="35">
        <v>42.594</v>
      </c>
      <c r="P34" s="43">
        <v>43025</v>
      </c>
      <c r="Q34" s="37">
        <v>7</v>
      </c>
    </row>
    <row r="35" spans="1:17" ht="12.75">
      <c r="A35" s="43">
        <v>43222</v>
      </c>
      <c r="B35" s="41" t="s">
        <v>35</v>
      </c>
      <c r="C35" s="40">
        <v>0.353</v>
      </c>
      <c r="D35" s="40">
        <v>-0.046</v>
      </c>
      <c r="E35" s="3">
        <v>-0.357714</v>
      </c>
      <c r="F35" s="3">
        <v>-0.00035</v>
      </c>
      <c r="G35" s="3">
        <v>-0.357644</v>
      </c>
      <c r="H35" s="3">
        <v>0.357597</v>
      </c>
      <c r="I35" s="5">
        <f t="shared" si="4"/>
        <v>0.4700000000001925</v>
      </c>
      <c r="J35" s="42">
        <f t="shared" si="3"/>
        <v>0.00013143286996260945</v>
      </c>
      <c r="K35" s="5">
        <v>20.22</v>
      </c>
      <c r="L35" s="1" t="s">
        <v>90</v>
      </c>
      <c r="M35" s="35">
        <v>-1441.551</v>
      </c>
      <c r="N35" s="35">
        <v>0.185</v>
      </c>
      <c r="O35" s="35">
        <v>42.592</v>
      </c>
      <c r="P35" s="43">
        <v>43025</v>
      </c>
      <c r="Q35" s="37">
        <v>7</v>
      </c>
    </row>
    <row r="36" spans="1:17" ht="12.75">
      <c r="A36" s="43">
        <v>43224</v>
      </c>
      <c r="B36" s="41" t="s">
        <v>35</v>
      </c>
      <c r="C36" s="40">
        <v>0.286</v>
      </c>
      <c r="D36" s="40">
        <v>-0.041</v>
      </c>
      <c r="E36" s="3">
        <v>-0.357775</v>
      </c>
      <c r="F36" s="3">
        <v>-0.000594</v>
      </c>
      <c r="G36" s="3">
        <v>-0.357657</v>
      </c>
      <c r="H36" s="3">
        <v>0.357679</v>
      </c>
      <c r="I36" s="5">
        <f t="shared" si="4"/>
        <v>-0.22000000000022002</v>
      </c>
      <c r="J36" s="42">
        <f t="shared" si="3"/>
        <v>-6.150766469382324E-05</v>
      </c>
      <c r="K36" s="5">
        <v>20.02</v>
      </c>
      <c r="L36" s="1" t="s">
        <v>91</v>
      </c>
      <c r="M36" s="35">
        <v>-1442.164</v>
      </c>
      <c r="N36" s="35">
        <v>0.078</v>
      </c>
      <c r="O36" s="35">
        <v>42.635</v>
      </c>
      <c r="P36" s="43">
        <v>43224</v>
      </c>
      <c r="Q36" s="37">
        <v>7</v>
      </c>
    </row>
    <row r="37" spans="1:18" ht="12.75">
      <c r="A37" s="43">
        <v>43230</v>
      </c>
      <c r="B37" s="41" t="s">
        <v>94</v>
      </c>
      <c r="C37" s="40">
        <v>-0.199</v>
      </c>
      <c r="D37" s="40">
        <v>0.007</v>
      </c>
      <c r="E37" s="3">
        <v>-0.357686</v>
      </c>
      <c r="F37" s="3">
        <v>-0.000355</v>
      </c>
      <c r="G37" s="3">
        <v>-0.357615</v>
      </c>
      <c r="H37" s="3">
        <v>0.357579</v>
      </c>
      <c r="I37" s="5">
        <f aca="true" t="shared" si="5" ref="I37:I56">(-G37-H37)*10000</f>
        <v>0.36000000000036003</v>
      </c>
      <c r="J37" s="42">
        <f t="shared" si="3"/>
        <v>0.00010067705318275403</v>
      </c>
      <c r="K37" s="5">
        <v>20.3</v>
      </c>
      <c r="L37" s="1" t="s">
        <v>92</v>
      </c>
      <c r="M37" s="35">
        <v>-1442.204</v>
      </c>
      <c r="N37" s="35">
        <v>0.095</v>
      </c>
      <c r="O37" s="35">
        <v>42.693</v>
      </c>
      <c r="P37" s="43">
        <v>43224</v>
      </c>
      <c r="Q37" s="44">
        <v>1</v>
      </c>
      <c r="R37" s="1" t="s">
        <v>97</v>
      </c>
    </row>
    <row r="38" spans="1:17" ht="12.75">
      <c r="A38" s="43">
        <v>43231</v>
      </c>
      <c r="B38" s="41" t="s">
        <v>94</v>
      </c>
      <c r="C38" s="40">
        <v>-0.402</v>
      </c>
      <c r="D38" s="40">
        <v>-0.002</v>
      </c>
      <c r="E38" s="3">
        <v>-0.357739</v>
      </c>
      <c r="F38" s="3">
        <v>-0.000192</v>
      </c>
      <c r="G38" s="3">
        <v>-0.357701</v>
      </c>
      <c r="H38" s="3">
        <v>0.357663</v>
      </c>
      <c r="I38" s="5">
        <f t="shared" si="5"/>
        <v>0.3799999999998249</v>
      </c>
      <c r="J38" s="42">
        <f t="shared" si="3"/>
        <v>0.00010624526439688336</v>
      </c>
      <c r="K38" s="5">
        <v>20.02</v>
      </c>
      <c r="L38" s="41" t="s">
        <v>100</v>
      </c>
      <c r="M38" s="35">
        <v>-1442.188</v>
      </c>
      <c r="N38" s="35">
        <v>0.092</v>
      </c>
      <c r="O38" s="35">
        <v>42.727</v>
      </c>
      <c r="P38" s="43">
        <v>43224</v>
      </c>
      <c r="Q38" s="37">
        <v>1</v>
      </c>
    </row>
    <row r="39" spans="1:17" ht="12.75">
      <c r="A39" s="43">
        <v>43234</v>
      </c>
      <c r="B39" s="41" t="s">
        <v>94</v>
      </c>
      <c r="C39" s="40">
        <v>-0.476</v>
      </c>
      <c r="D39" s="40">
        <v>0.012</v>
      </c>
      <c r="E39" s="3">
        <v>-0.357677</v>
      </c>
      <c r="F39" s="3">
        <v>-0.000489</v>
      </c>
      <c r="G39" s="3">
        <v>-0.357579</v>
      </c>
      <c r="H39" s="3">
        <v>0.357575</v>
      </c>
      <c r="I39" s="5">
        <f t="shared" si="5"/>
        <v>0.040000000000040004</v>
      </c>
      <c r="J39" s="42">
        <f t="shared" si="3"/>
        <v>1.1186464378113683E-05</v>
      </c>
      <c r="K39" s="5">
        <v>20.3</v>
      </c>
      <c r="L39" s="41" t="s">
        <v>98</v>
      </c>
      <c r="M39" s="35">
        <v>-1442.165</v>
      </c>
      <c r="N39" s="35">
        <v>0.094</v>
      </c>
      <c r="O39" s="35">
        <v>42.72</v>
      </c>
      <c r="P39" s="43">
        <v>43224</v>
      </c>
      <c r="Q39" s="37">
        <v>1</v>
      </c>
    </row>
    <row r="40" spans="1:18" ht="12.75">
      <c r="A40" s="43">
        <v>43235</v>
      </c>
      <c r="B40" s="41" t="s">
        <v>96</v>
      </c>
      <c r="C40" s="40">
        <v>-0.205</v>
      </c>
      <c r="D40" s="40">
        <v>-0.085</v>
      </c>
      <c r="E40" s="3">
        <v>-0.35777</v>
      </c>
      <c r="F40" s="3">
        <v>-0.000509</v>
      </c>
      <c r="G40" s="3">
        <v>-0.357668</v>
      </c>
      <c r="H40" s="3">
        <v>0.35766</v>
      </c>
      <c r="I40" s="5">
        <f t="shared" si="5"/>
        <v>0.08000000000008001</v>
      </c>
      <c r="J40" s="42">
        <f t="shared" si="3"/>
        <v>2.2367611698283288E-05</v>
      </c>
      <c r="K40" s="5">
        <v>20.05</v>
      </c>
      <c r="L40" s="41" t="s">
        <v>99</v>
      </c>
      <c r="M40" s="35">
        <v>-1442.185</v>
      </c>
      <c r="N40" s="35">
        <v>0.094</v>
      </c>
      <c r="O40" s="35">
        <v>42.724</v>
      </c>
      <c r="P40" s="43">
        <v>43224</v>
      </c>
      <c r="Q40" s="37">
        <v>1</v>
      </c>
      <c r="R40" t="s">
        <v>178</v>
      </c>
    </row>
    <row r="41" spans="1:18" ht="12.75">
      <c r="A41" s="43">
        <v>43236</v>
      </c>
      <c r="B41" s="41" t="s">
        <v>95</v>
      </c>
      <c r="C41" s="40">
        <v>0.193</v>
      </c>
      <c r="D41" s="40">
        <v>-0.114</v>
      </c>
      <c r="E41" s="3">
        <v>-0.35769</v>
      </c>
      <c r="F41" s="3">
        <v>-0.00035</v>
      </c>
      <c r="G41" s="3">
        <v>-0.35762</v>
      </c>
      <c r="H41" s="3">
        <v>0.357576</v>
      </c>
      <c r="I41" s="5">
        <f t="shared" si="5"/>
        <v>0.4399999999998849</v>
      </c>
      <c r="J41" s="42">
        <f t="shared" si="3"/>
        <v>0.00012305076403334813</v>
      </c>
      <c r="K41" s="5">
        <v>20.29</v>
      </c>
      <c r="L41" s="41" t="s">
        <v>101</v>
      </c>
      <c r="M41" s="35">
        <v>-1442.17</v>
      </c>
      <c r="N41" s="35">
        <v>0.092</v>
      </c>
      <c r="O41" s="35">
        <v>42.716</v>
      </c>
      <c r="P41" s="43">
        <v>43224</v>
      </c>
      <c r="Q41" s="37">
        <v>1</v>
      </c>
      <c r="R41" t="s">
        <v>179</v>
      </c>
    </row>
    <row r="42" spans="1:17" ht="12.75">
      <c r="A42" s="43">
        <v>43237</v>
      </c>
      <c r="B42" s="41" t="s">
        <v>103</v>
      </c>
      <c r="C42" s="40">
        <v>-0.62</v>
      </c>
      <c r="D42" s="40">
        <v>-0.134</v>
      </c>
      <c r="E42" s="3">
        <v>-0.357739</v>
      </c>
      <c r="F42" s="3">
        <v>-0.000216</v>
      </c>
      <c r="G42" s="3">
        <v>-0.357696</v>
      </c>
      <c r="H42" s="3">
        <v>0.35765</v>
      </c>
      <c r="I42" s="5">
        <f t="shared" si="5"/>
        <v>0.45999999999990493</v>
      </c>
      <c r="J42" s="42">
        <f t="shared" si="3"/>
        <v>0.00012861736334402485</v>
      </c>
      <c r="K42" s="5">
        <v>20.9</v>
      </c>
      <c r="L42" s="41" t="s">
        <v>102</v>
      </c>
      <c r="M42" s="35">
        <v>-1442.168</v>
      </c>
      <c r="N42" s="35">
        <v>0.091</v>
      </c>
      <c r="O42" s="35">
        <v>42.705</v>
      </c>
      <c r="P42" s="43">
        <v>43224</v>
      </c>
      <c r="Q42" s="37">
        <v>1</v>
      </c>
    </row>
    <row r="43" spans="1:17" ht="12.75">
      <c r="A43" s="43">
        <v>43238</v>
      </c>
      <c r="B43" s="41" t="s">
        <v>105</v>
      </c>
      <c r="C43" s="40">
        <v>0.076</v>
      </c>
      <c r="D43" s="40">
        <v>-0.064</v>
      </c>
      <c r="E43" s="3">
        <v>-0.35775</v>
      </c>
      <c r="F43" s="3">
        <v>-0.000187</v>
      </c>
      <c r="G43" s="3">
        <v>-0.357713</v>
      </c>
      <c r="H43" s="3">
        <v>0.357685</v>
      </c>
      <c r="I43" s="5">
        <f t="shared" si="5"/>
        <v>0.28000000000028</v>
      </c>
      <c r="J43" s="42">
        <f t="shared" si="3"/>
        <v>7.828116918525519E-05</v>
      </c>
      <c r="K43" s="5">
        <v>20</v>
      </c>
      <c r="L43" s="41" t="s">
        <v>104</v>
      </c>
      <c r="M43" s="35">
        <v>-1442.141</v>
      </c>
      <c r="N43" s="35">
        <v>0.094</v>
      </c>
      <c r="O43" s="35">
        <v>42.677</v>
      </c>
      <c r="P43" s="43">
        <v>43224</v>
      </c>
      <c r="Q43" s="37">
        <v>1</v>
      </c>
    </row>
    <row r="44" spans="1:17" ht="12.75">
      <c r="A44" s="43">
        <v>43241</v>
      </c>
      <c r="B44" s="41" t="s">
        <v>35</v>
      </c>
      <c r="C44" s="40">
        <v>0.321</v>
      </c>
      <c r="D44" s="40">
        <v>0.08</v>
      </c>
      <c r="E44" s="3">
        <v>-0.357583</v>
      </c>
      <c r="F44" s="3">
        <v>-0.000237</v>
      </c>
      <c r="G44" s="3">
        <v>-0.35763</v>
      </c>
      <c r="H44" s="3">
        <v>0.357568</v>
      </c>
      <c r="I44" s="5">
        <f t="shared" si="5"/>
        <v>0.6200000000000649</v>
      </c>
      <c r="J44" s="42">
        <f t="shared" si="3"/>
        <v>0.00017339359226778263</v>
      </c>
      <c r="K44" s="5">
        <v>20.31</v>
      </c>
      <c r="L44" s="41" t="s">
        <v>106</v>
      </c>
      <c r="M44" s="35">
        <v>-1441.998</v>
      </c>
      <c r="N44" s="35">
        <v>0.279</v>
      </c>
      <c r="O44" s="35">
        <v>42.586</v>
      </c>
      <c r="P44" s="43">
        <v>43224</v>
      </c>
      <c r="Q44" s="37">
        <v>8</v>
      </c>
    </row>
    <row r="45" spans="1:17" ht="12.75">
      <c r="A45" s="43">
        <v>43242</v>
      </c>
      <c r="B45" s="41" t="s">
        <v>108</v>
      </c>
      <c r="C45" s="40">
        <v>0.264</v>
      </c>
      <c r="D45" s="40">
        <v>-0.2</v>
      </c>
      <c r="E45" s="3">
        <v>-0.357675</v>
      </c>
      <c r="F45" s="3">
        <v>-4.1E-05</v>
      </c>
      <c r="G45" s="3">
        <v>-0.357667</v>
      </c>
      <c r="H45" s="3">
        <v>0.35763</v>
      </c>
      <c r="I45" s="5">
        <f t="shared" si="5"/>
        <v>0.3700000000000925</v>
      </c>
      <c r="J45" s="42">
        <f t="shared" si="3"/>
        <v>0.00010345888208486214</v>
      </c>
      <c r="K45" s="5">
        <v>20.14</v>
      </c>
      <c r="L45" s="41" t="s">
        <v>107</v>
      </c>
      <c r="M45" s="35">
        <v>-1441.974</v>
      </c>
      <c r="N45" s="35">
        <v>0.129</v>
      </c>
      <c r="O45" s="35">
        <v>42.582</v>
      </c>
      <c r="P45" s="43">
        <v>43224</v>
      </c>
      <c r="Q45" s="37">
        <v>1</v>
      </c>
    </row>
    <row r="46" spans="1:17" ht="12.75">
      <c r="A46" s="43">
        <v>43244</v>
      </c>
      <c r="B46" s="41" t="s">
        <v>110</v>
      </c>
      <c r="C46" s="40">
        <v>-0.088</v>
      </c>
      <c r="D46" s="40">
        <v>-0.11</v>
      </c>
      <c r="E46" s="3">
        <v>-0.357622</v>
      </c>
      <c r="F46" s="3">
        <v>-0.000102</v>
      </c>
      <c r="G46" s="3">
        <v>-0.357602</v>
      </c>
      <c r="H46" s="3">
        <v>0.35756</v>
      </c>
      <c r="I46" s="5">
        <f t="shared" si="5"/>
        <v>0.4199999999998649</v>
      </c>
      <c r="J46" s="42">
        <f t="shared" si="3"/>
        <v>0.0001174628034455378</v>
      </c>
      <c r="K46" s="5">
        <v>20.33</v>
      </c>
      <c r="L46" s="41" t="s">
        <v>109</v>
      </c>
      <c r="M46" s="35">
        <v>-1441.964</v>
      </c>
      <c r="N46" s="35">
        <v>0.103</v>
      </c>
      <c r="O46" s="35">
        <v>42.578</v>
      </c>
      <c r="P46" s="43">
        <v>43224</v>
      </c>
      <c r="Q46" s="37">
        <v>1</v>
      </c>
    </row>
    <row r="47" spans="1:17" ht="12.75">
      <c r="A47" s="43">
        <v>43249</v>
      </c>
      <c r="B47" s="41" t="s">
        <v>112</v>
      </c>
      <c r="C47" s="40">
        <v>0.361</v>
      </c>
      <c r="D47" s="40">
        <v>-0.252</v>
      </c>
      <c r="E47" s="3">
        <v>-0.357744</v>
      </c>
      <c r="F47" s="3">
        <v>-8.2E-05</v>
      </c>
      <c r="G47" s="3">
        <v>-0.357728</v>
      </c>
      <c r="H47" s="3">
        <v>0.35768</v>
      </c>
      <c r="I47" s="5">
        <f t="shared" si="5"/>
        <v>0.47999999999992493</v>
      </c>
      <c r="J47" s="42">
        <f t="shared" si="3"/>
        <v>0.00013419816595837758</v>
      </c>
      <c r="K47" s="5">
        <v>19.99</v>
      </c>
      <c r="L47" s="41" t="s">
        <v>111</v>
      </c>
      <c r="M47" s="35">
        <v>-1441.942</v>
      </c>
      <c r="N47" s="35">
        <v>0.112</v>
      </c>
      <c r="O47" s="35">
        <v>42.6</v>
      </c>
      <c r="P47" s="43">
        <v>43224</v>
      </c>
      <c r="Q47" s="37">
        <v>1</v>
      </c>
    </row>
    <row r="48" spans="1:17" ht="12.75">
      <c r="A48" s="43">
        <v>43255</v>
      </c>
      <c r="B48" s="41" t="s">
        <v>114</v>
      </c>
      <c r="C48" s="40">
        <v>0.591</v>
      </c>
      <c r="D48" s="40">
        <v>-0.191</v>
      </c>
      <c r="E48" s="3">
        <v>-0.357602</v>
      </c>
      <c r="F48" s="3">
        <v>-0.00016</v>
      </c>
      <c r="G48" s="3">
        <v>-0.357634</v>
      </c>
      <c r="H48" s="3">
        <v>0.357558</v>
      </c>
      <c r="I48" s="5">
        <f t="shared" si="5"/>
        <v>0.760000000000205</v>
      </c>
      <c r="J48" s="42">
        <f t="shared" si="3"/>
        <v>0.0002125529284759969</v>
      </c>
      <c r="K48" s="5">
        <v>20.34</v>
      </c>
      <c r="L48" s="41" t="s">
        <v>113</v>
      </c>
      <c r="M48" s="35">
        <v>-1441.944</v>
      </c>
      <c r="N48" s="35">
        <v>0.103</v>
      </c>
      <c r="O48" s="35">
        <v>42.582</v>
      </c>
      <c r="P48" s="43">
        <v>43224</v>
      </c>
      <c r="Q48" s="37">
        <v>1</v>
      </c>
    </row>
    <row r="49" spans="1:17" ht="12.75">
      <c r="A49" s="43">
        <v>43265</v>
      </c>
      <c r="B49" s="41" t="s">
        <v>116</v>
      </c>
      <c r="C49" s="40">
        <v>-0.737</v>
      </c>
      <c r="D49" s="40">
        <v>0.003</v>
      </c>
      <c r="E49" s="3">
        <v>-0.357845</v>
      </c>
      <c r="F49" s="3">
        <v>-1.6E-05</v>
      </c>
      <c r="G49" s="3">
        <v>-0.357832</v>
      </c>
      <c r="H49" s="3">
        <v>0.357768</v>
      </c>
      <c r="I49" s="5">
        <f t="shared" si="5"/>
        <v>0.640000000000085</v>
      </c>
      <c r="J49" s="42">
        <f t="shared" si="3"/>
        <v>0.000178886876411553</v>
      </c>
      <c r="K49" s="5">
        <v>19.71</v>
      </c>
      <c r="L49" s="41" t="s">
        <v>115</v>
      </c>
      <c r="M49" s="35">
        <v>-1441.922</v>
      </c>
      <c r="N49" s="35">
        <v>0.104</v>
      </c>
      <c r="O49" s="35">
        <v>42.582</v>
      </c>
      <c r="P49" s="43">
        <v>43224</v>
      </c>
      <c r="Q49" s="37">
        <v>1</v>
      </c>
    </row>
    <row r="50" spans="1:18" ht="12.75">
      <c r="A50" s="43">
        <v>43271</v>
      </c>
      <c r="B50" s="41" t="s">
        <v>117</v>
      </c>
      <c r="C50" s="40">
        <v>-0.654</v>
      </c>
      <c r="D50" s="40">
        <v>-0.08</v>
      </c>
      <c r="E50" s="3">
        <v>-0.35773</v>
      </c>
      <c r="F50" s="3">
        <v>-9.5E-05</v>
      </c>
      <c r="G50" s="3">
        <v>-0.357711</v>
      </c>
      <c r="H50" s="3">
        <v>0.357711</v>
      </c>
      <c r="I50" s="5">
        <f t="shared" si="5"/>
        <v>0</v>
      </c>
      <c r="J50" s="42">
        <f t="shared" si="3"/>
        <v>0</v>
      </c>
      <c r="K50" s="5">
        <v>20.1</v>
      </c>
      <c r="L50" s="41" t="s">
        <v>118</v>
      </c>
      <c r="M50" s="35">
        <v>-1441.921</v>
      </c>
      <c r="N50" s="35">
        <v>0.11</v>
      </c>
      <c r="O50" s="35">
        <v>42.582</v>
      </c>
      <c r="P50" s="43">
        <v>43224</v>
      </c>
      <c r="Q50" s="37">
        <v>1</v>
      </c>
      <c r="R50" s="41" t="s">
        <v>119</v>
      </c>
    </row>
    <row r="51" spans="1:18" ht="12.75">
      <c r="A51" s="43">
        <v>43272</v>
      </c>
      <c r="B51" s="41" t="s">
        <v>35</v>
      </c>
      <c r="C51" s="40">
        <v>0.323</v>
      </c>
      <c r="D51" s="40">
        <v>0.073</v>
      </c>
      <c r="E51" s="3">
        <v>-0.357733</v>
      </c>
      <c r="F51" s="3">
        <v>3.8E-05</v>
      </c>
      <c r="G51" s="3">
        <v>-0.35774</v>
      </c>
      <c r="H51" s="3">
        <v>0.35774</v>
      </c>
      <c r="I51" s="5">
        <f t="shared" si="5"/>
        <v>0</v>
      </c>
      <c r="J51" s="42">
        <f t="shared" si="3"/>
        <v>0</v>
      </c>
      <c r="K51" s="5">
        <v>20.02</v>
      </c>
      <c r="L51" s="41" t="s">
        <v>132</v>
      </c>
      <c r="M51" s="35">
        <v>-1441.929</v>
      </c>
      <c r="N51" s="35">
        <v>0.108</v>
      </c>
      <c r="O51" s="35">
        <v>42.578</v>
      </c>
      <c r="P51" s="43">
        <v>43224</v>
      </c>
      <c r="Q51" s="37">
        <v>9</v>
      </c>
      <c r="R51" s="41" t="s">
        <v>119</v>
      </c>
    </row>
    <row r="52" spans="1:18" ht="12.75">
      <c r="A52" s="43">
        <v>43275</v>
      </c>
      <c r="B52" s="41" t="s">
        <v>122</v>
      </c>
      <c r="C52" s="40">
        <f>--0.256</f>
        <v>0.256</v>
      </c>
      <c r="D52" s="40">
        <f>--0.178</f>
        <v>0.178</v>
      </c>
      <c r="E52" s="3">
        <v>-0.357725</v>
      </c>
      <c r="F52" s="3">
        <v>4.6E-05</v>
      </c>
      <c r="G52" s="3">
        <v>-0.357735</v>
      </c>
      <c r="H52" s="3">
        <v>0.357735</v>
      </c>
      <c r="I52" s="5">
        <f t="shared" si="5"/>
        <v>0</v>
      </c>
      <c r="J52" s="42">
        <f t="shared" si="3"/>
        <v>0</v>
      </c>
      <c r="K52" s="5">
        <v>19.97</v>
      </c>
      <c r="L52" s="41" t="s">
        <v>131</v>
      </c>
      <c r="M52" s="35">
        <v>-1441.939</v>
      </c>
      <c r="N52" s="35">
        <v>0.111</v>
      </c>
      <c r="O52" s="35">
        <v>42.57</v>
      </c>
      <c r="P52" s="43">
        <v>43224</v>
      </c>
      <c r="Q52" s="37">
        <v>1</v>
      </c>
      <c r="R52" s="41" t="s">
        <v>119</v>
      </c>
    </row>
    <row r="53" spans="1:18" ht="12.75">
      <c r="A53" s="43">
        <v>43277</v>
      </c>
      <c r="B53" s="41" t="s">
        <v>123</v>
      </c>
      <c r="C53" s="40">
        <v>-0.241</v>
      </c>
      <c r="D53" s="40">
        <v>-0.14</v>
      </c>
      <c r="E53" s="3">
        <v>-0.357661</v>
      </c>
      <c r="F53" s="3">
        <v>-8.3E-05</v>
      </c>
      <c r="G53" s="3">
        <v>-0.357645</v>
      </c>
      <c r="H53" s="3">
        <v>0.357645</v>
      </c>
      <c r="I53" s="5">
        <f t="shared" si="5"/>
        <v>0</v>
      </c>
      <c r="J53" s="42">
        <f t="shared" si="3"/>
        <v>0</v>
      </c>
      <c r="K53" s="5">
        <v>20.19</v>
      </c>
      <c r="L53" s="41" t="s">
        <v>130</v>
      </c>
      <c r="M53" s="35">
        <v>-1441.928</v>
      </c>
      <c r="N53" s="35">
        <v>0.115</v>
      </c>
      <c r="O53" s="35">
        <v>42.575</v>
      </c>
      <c r="P53" s="43">
        <v>43224</v>
      </c>
      <c r="Q53" s="37">
        <v>1</v>
      </c>
      <c r="R53" s="41" t="s">
        <v>119</v>
      </c>
    </row>
    <row r="54" spans="1:18" ht="12.75">
      <c r="A54" s="43">
        <v>43278</v>
      </c>
      <c r="B54" s="41" t="s">
        <v>124</v>
      </c>
      <c r="C54" s="40">
        <v>0.312</v>
      </c>
      <c r="D54" s="40">
        <v>-0.101</v>
      </c>
      <c r="E54" s="3">
        <v>-0.357627</v>
      </c>
      <c r="F54" s="3">
        <v>-4.2E-05</v>
      </c>
      <c r="G54" s="3">
        <v>-0.357619</v>
      </c>
      <c r="H54" s="3">
        <v>0.357619</v>
      </c>
      <c r="I54" s="5">
        <f t="shared" si="5"/>
        <v>0</v>
      </c>
      <c r="J54" s="42">
        <f t="shared" si="3"/>
        <v>0</v>
      </c>
      <c r="K54" s="5">
        <v>20.33</v>
      </c>
      <c r="L54" s="41" t="s">
        <v>129</v>
      </c>
      <c r="M54" s="35">
        <v>-1441.931</v>
      </c>
      <c r="N54" s="35">
        <v>0.114</v>
      </c>
      <c r="O54" s="35">
        <v>42.579</v>
      </c>
      <c r="P54" s="43">
        <v>43224</v>
      </c>
      <c r="Q54" s="37">
        <v>1</v>
      </c>
      <c r="R54" s="41" t="s">
        <v>119</v>
      </c>
    </row>
    <row r="55" spans="1:18" ht="12.75">
      <c r="A55" s="43">
        <v>43286</v>
      </c>
      <c r="B55" s="41" t="s">
        <v>125</v>
      </c>
      <c r="C55" s="40">
        <v>0.202</v>
      </c>
      <c r="D55" s="40">
        <v>-0.151</v>
      </c>
      <c r="E55" s="3">
        <v>-0.357659</v>
      </c>
      <c r="F55" s="3">
        <v>-1.9E-05</v>
      </c>
      <c r="G55" s="3">
        <v>-0.357655</v>
      </c>
      <c r="H55" s="3">
        <v>0.357625</v>
      </c>
      <c r="I55" s="5">
        <f t="shared" si="5"/>
        <v>0.2999999999997449</v>
      </c>
      <c r="J55" s="42">
        <f t="shared" si="3"/>
        <v>8.388675288353579E-05</v>
      </c>
      <c r="K55" s="5">
        <v>20.1</v>
      </c>
      <c r="L55" s="41" t="s">
        <v>128</v>
      </c>
      <c r="M55" s="35">
        <v>-1441.915</v>
      </c>
      <c r="N55" s="35">
        <v>0.115</v>
      </c>
      <c r="O55" s="35">
        <v>42.578</v>
      </c>
      <c r="P55" s="43">
        <v>43224</v>
      </c>
      <c r="Q55" s="37">
        <v>1</v>
      </c>
      <c r="R55" s="41" t="s">
        <v>135</v>
      </c>
    </row>
    <row r="56" spans="1:18" ht="12.75">
      <c r="A56" s="43">
        <v>43287</v>
      </c>
      <c r="B56" s="41" t="s">
        <v>126</v>
      </c>
      <c r="C56" s="40">
        <v>-0.078</v>
      </c>
      <c r="D56" s="40">
        <v>-0.137</v>
      </c>
      <c r="E56" s="3">
        <v>-0.357682</v>
      </c>
      <c r="F56" s="3">
        <v>-0.000112</v>
      </c>
      <c r="G56" s="3">
        <v>-0.35766</v>
      </c>
      <c r="H56" s="3">
        <v>0.357599</v>
      </c>
      <c r="I56" s="5">
        <f t="shared" si="5"/>
        <v>0.6099999999997774</v>
      </c>
      <c r="J56" s="42">
        <f t="shared" si="3"/>
        <v>0.00017058213250030827</v>
      </c>
      <c r="K56" s="5">
        <v>20.2</v>
      </c>
      <c r="L56" s="41" t="s">
        <v>127</v>
      </c>
      <c r="M56" s="35">
        <v>-1441.934</v>
      </c>
      <c r="N56" s="35">
        <v>0.019</v>
      </c>
      <c r="O56" s="35">
        <v>42.508</v>
      </c>
      <c r="P56" s="43">
        <v>43224</v>
      </c>
      <c r="Q56" s="37">
        <v>1</v>
      </c>
      <c r="R56" s="41"/>
    </row>
    <row r="57" spans="1:18" ht="12.75">
      <c r="A57" s="43">
        <v>43291</v>
      </c>
      <c r="B57" s="41" t="s">
        <v>35</v>
      </c>
      <c r="C57" s="40">
        <v>0.385</v>
      </c>
      <c r="D57" s="40">
        <v>0.02</v>
      </c>
      <c r="E57" s="3">
        <v>-0.357667</v>
      </c>
      <c r="F57" s="3">
        <v>-6E-05</v>
      </c>
      <c r="G57" s="3">
        <v>-0.357655</v>
      </c>
      <c r="H57" s="3">
        <v>0.357605</v>
      </c>
      <c r="I57" s="5">
        <f>(-G57-H57)*10000</f>
        <v>0.49999999999994493</v>
      </c>
      <c r="J57" s="42">
        <f>(-G57-H57)/H57</f>
        <v>0.00013981907411807578</v>
      </c>
      <c r="K57" s="5">
        <v>20.17</v>
      </c>
      <c r="L57" s="41" t="s">
        <v>137</v>
      </c>
      <c r="M57" s="35">
        <v>-1441.948</v>
      </c>
      <c r="N57" s="35">
        <v>0.017</v>
      </c>
      <c r="O57" s="35">
        <v>42.499</v>
      </c>
      <c r="P57" s="43">
        <v>43224</v>
      </c>
      <c r="Q57" s="37">
        <v>10</v>
      </c>
      <c r="R57" s="41"/>
    </row>
    <row r="58" spans="1:18" ht="12.75">
      <c r="A58" s="43">
        <v>43293</v>
      </c>
      <c r="B58" s="41" t="s">
        <v>30</v>
      </c>
      <c r="C58" s="40">
        <v>-0.016</v>
      </c>
      <c r="D58" s="40">
        <v>0.094</v>
      </c>
      <c r="E58" s="3">
        <v>-0.357649</v>
      </c>
      <c r="F58" s="3">
        <v>-0.0001</v>
      </c>
      <c r="G58" s="3">
        <v>-0.35763</v>
      </c>
      <c r="H58" s="3">
        <v>0.357592</v>
      </c>
      <c r="I58" s="5">
        <f>(-G58-H58)*10000</f>
        <v>0.3799999999998249</v>
      </c>
      <c r="J58" s="42">
        <f>(-G58-H58)/H58</f>
        <v>0.0001062663594263364</v>
      </c>
      <c r="K58" s="5">
        <v>20.18</v>
      </c>
      <c r="L58" s="41" t="s">
        <v>138</v>
      </c>
      <c r="M58" s="35">
        <v>-1441.941</v>
      </c>
      <c r="N58" s="35">
        <v>0.021</v>
      </c>
      <c r="O58" s="35">
        <v>42.497</v>
      </c>
      <c r="P58" s="43">
        <v>43224</v>
      </c>
      <c r="Q58" s="37">
        <v>1</v>
      </c>
      <c r="R58" s="41"/>
    </row>
    <row r="59" spans="1:18" ht="12.75">
      <c r="A59" s="43">
        <v>43294</v>
      </c>
      <c r="B59" s="41" t="s">
        <v>141</v>
      </c>
      <c r="C59" s="40">
        <v>0.232</v>
      </c>
      <c r="D59" s="40">
        <v>-0.12</v>
      </c>
      <c r="E59" s="3">
        <v>-0.357633</v>
      </c>
      <c r="F59" s="3">
        <v>-8E-06</v>
      </c>
      <c r="G59" s="3">
        <v>-0.357632</v>
      </c>
      <c r="H59" s="3">
        <v>0.357586</v>
      </c>
      <c r="I59" s="5">
        <f>(-G59-H59)*10000</f>
        <v>0.45999999999990493</v>
      </c>
      <c r="J59" s="42">
        <f>(-G59-H59)/H59</f>
        <v>0.00012864038301273117</v>
      </c>
      <c r="K59" s="5">
        <v>20.22</v>
      </c>
      <c r="L59" s="41" t="s">
        <v>139</v>
      </c>
      <c r="M59" s="35">
        <v>-1441.94</v>
      </c>
      <c r="N59" s="35">
        <v>0.019</v>
      </c>
      <c r="O59" s="35">
        <v>42.501</v>
      </c>
      <c r="P59" s="43">
        <v>43224</v>
      </c>
      <c r="Q59" s="37">
        <v>1</v>
      </c>
      <c r="R59" s="41"/>
    </row>
    <row r="60" spans="1:18" ht="12.75">
      <c r="A60" s="43">
        <v>43298</v>
      </c>
      <c r="B60" s="41" t="s">
        <v>142</v>
      </c>
      <c r="C60" s="40">
        <v>-0.296</v>
      </c>
      <c r="D60" s="40">
        <v>-0.249</v>
      </c>
      <c r="E60" s="3">
        <v>-0.35762</v>
      </c>
      <c r="F60" s="3">
        <v>-0.000124</v>
      </c>
      <c r="G60" s="3">
        <v>-0.357596</v>
      </c>
      <c r="H60" s="3">
        <v>0.357573</v>
      </c>
      <c r="I60" s="5">
        <f>(-G60-H60)*10000</f>
        <v>0.23000000000050758</v>
      </c>
      <c r="J60" s="42">
        <f>(-G60-H60)/H60</f>
        <v>6.432252994507628E-05</v>
      </c>
      <c r="K60" s="5">
        <v>20.24</v>
      </c>
      <c r="L60" s="41" t="s">
        <v>140</v>
      </c>
      <c r="M60" s="35">
        <v>-1441.937</v>
      </c>
      <c r="N60" s="35">
        <v>0.017</v>
      </c>
      <c r="O60" s="35">
        <v>42.487</v>
      </c>
      <c r="P60" s="43">
        <v>43224</v>
      </c>
      <c r="Q60" s="37">
        <v>1</v>
      </c>
      <c r="R60" s="41"/>
    </row>
    <row r="61" spans="1:18" ht="12.75">
      <c r="A61" s="43">
        <v>43299</v>
      </c>
      <c r="B61" s="41" t="s">
        <v>143</v>
      </c>
      <c r="C61" s="40">
        <v>-0.086</v>
      </c>
      <c r="D61" s="40">
        <v>-0.239</v>
      </c>
      <c r="E61" s="3">
        <v>-0.357685</v>
      </c>
      <c r="F61" s="3">
        <v>-0.000145</v>
      </c>
      <c r="G61" s="3">
        <v>-0.357656</v>
      </c>
      <c r="H61" s="3">
        <v>0.357618</v>
      </c>
      <c r="I61" s="5">
        <f>(-G61-H61)*10000</f>
        <v>0.3799999999998249</v>
      </c>
      <c r="J61" s="42">
        <f>(-G61-H61)/H61</f>
        <v>0.00010625863351392406</v>
      </c>
      <c r="K61" s="5">
        <v>20.11</v>
      </c>
      <c r="L61" s="41" t="s">
        <v>144</v>
      </c>
      <c r="M61" s="35">
        <v>-1441.937</v>
      </c>
      <c r="N61" s="35">
        <v>0.017</v>
      </c>
      <c r="O61" s="35">
        <v>42.5</v>
      </c>
      <c r="P61" s="43">
        <v>43224</v>
      </c>
      <c r="Q61" s="37">
        <v>1</v>
      </c>
      <c r="R61" s="41"/>
    </row>
    <row r="62" spans="1:18" ht="12.75">
      <c r="A62" s="43">
        <v>43300</v>
      </c>
      <c r="B62" s="41" t="s">
        <v>145</v>
      </c>
      <c r="C62" s="40">
        <v>-0.169</v>
      </c>
      <c r="D62" s="40">
        <v>-0.126</v>
      </c>
      <c r="E62" s="3">
        <v>-0.357692</v>
      </c>
      <c r="F62" s="3">
        <v>-0.000152</v>
      </c>
      <c r="G62" s="3">
        <v>-0.357661</v>
      </c>
      <c r="H62" s="3">
        <v>0.357623</v>
      </c>
      <c r="I62" s="5">
        <f>(-G62-H62)*10000</f>
        <v>0.3799999999998249</v>
      </c>
      <c r="J62" s="42">
        <f>(-G62-H62)/H62</f>
        <v>0.00010625714789032722</v>
      </c>
      <c r="K62" s="5">
        <v>20.08</v>
      </c>
      <c r="L62" s="41" t="s">
        <v>146</v>
      </c>
      <c r="M62" s="35">
        <v>-1441.937</v>
      </c>
      <c r="N62" s="35">
        <v>0.016</v>
      </c>
      <c r="O62" s="35">
        <v>42.501</v>
      </c>
      <c r="P62" s="43">
        <v>43224</v>
      </c>
      <c r="Q62" s="37">
        <v>1</v>
      </c>
      <c r="R62" s="41"/>
    </row>
    <row r="63" spans="1:18" ht="12.75">
      <c r="A63" s="43">
        <v>43301</v>
      </c>
      <c r="B63" s="41" t="s">
        <v>147</v>
      </c>
      <c r="C63" s="40">
        <v>-0.479</v>
      </c>
      <c r="D63" s="40">
        <v>-0.126</v>
      </c>
      <c r="E63" s="3">
        <v>-0.357724</v>
      </c>
      <c r="F63" s="3">
        <v>-5.2E-05</v>
      </c>
      <c r="G63" s="3">
        <v>-0.357713</v>
      </c>
      <c r="H63" s="3">
        <v>0.35766</v>
      </c>
      <c r="I63" s="5">
        <f>(-G63-H63)*10000</f>
        <v>0.5300000000002525</v>
      </c>
      <c r="J63" s="42">
        <f>(-G63-H63)/H63</f>
        <v>0.0001481854275010492</v>
      </c>
      <c r="K63" s="5">
        <v>19.98</v>
      </c>
      <c r="L63" s="41" t="s">
        <v>148</v>
      </c>
      <c r="M63" s="35">
        <v>-1441.935</v>
      </c>
      <c r="N63" s="35">
        <v>0.016</v>
      </c>
      <c r="O63" s="35">
        <v>42.496</v>
      </c>
      <c r="P63" s="43">
        <v>43224</v>
      </c>
      <c r="Q63" s="37">
        <v>1</v>
      </c>
      <c r="R63" s="41"/>
    </row>
    <row r="64" spans="1:18" ht="12.75">
      <c r="A64" s="43">
        <v>43304</v>
      </c>
      <c r="B64" s="41" t="s">
        <v>149</v>
      </c>
      <c r="C64" s="40">
        <v>0.44</v>
      </c>
      <c r="D64" s="40">
        <v>-0.159</v>
      </c>
      <c r="E64" s="3">
        <v>-0.357674</v>
      </c>
      <c r="F64" s="3">
        <v>-2.3E-05</v>
      </c>
      <c r="G64" s="3">
        <v>-0.35767</v>
      </c>
      <c r="H64" s="3">
        <v>0.357591</v>
      </c>
      <c r="I64" s="5">
        <f>(-G64-H64)*10000</f>
        <v>0.7899999999999574</v>
      </c>
      <c r="J64" s="42">
        <f>(-G64-H64)/H64</f>
        <v>0.00022092278608800485</v>
      </c>
      <c r="K64" s="5">
        <v>20.21</v>
      </c>
      <c r="L64" s="41" t="s">
        <v>150</v>
      </c>
      <c r="M64" s="35">
        <v>-1442.274</v>
      </c>
      <c r="N64" s="35">
        <v>0.04</v>
      </c>
      <c r="O64" s="35">
        <v>42.506</v>
      </c>
      <c r="P64" s="43">
        <v>43224</v>
      </c>
      <c r="Q64" s="37">
        <v>1</v>
      </c>
      <c r="R64" s="41"/>
    </row>
    <row r="65" spans="1:18" ht="12.75">
      <c r="A65" s="43">
        <v>43307</v>
      </c>
      <c r="B65" s="41" t="s">
        <v>35</v>
      </c>
      <c r="C65" s="40">
        <v>0.321</v>
      </c>
      <c r="D65" s="40">
        <v>-0.051</v>
      </c>
      <c r="E65" s="3">
        <v>-0.357654</v>
      </c>
      <c r="F65" s="3">
        <v>-0.000159</v>
      </c>
      <c r="G65" s="3">
        <v>-0.357623</v>
      </c>
      <c r="H65" s="3">
        <v>0.357616</v>
      </c>
      <c r="I65" s="5">
        <f>(-G65-H65)*10000</f>
        <v>0.07000000000034756</v>
      </c>
      <c r="J65" s="42">
        <f>(-G65-H65)/H65</f>
        <v>1.957406827444733E-05</v>
      </c>
      <c r="K65" s="5">
        <v>20.16</v>
      </c>
      <c r="L65" s="41" t="s">
        <v>151</v>
      </c>
      <c r="M65" s="35">
        <v>-1442.28</v>
      </c>
      <c r="N65" s="35">
        <v>0.032</v>
      </c>
      <c r="O65" s="35">
        <v>42.527</v>
      </c>
      <c r="P65" s="43">
        <v>43224</v>
      </c>
      <c r="Q65" s="37">
        <v>11</v>
      </c>
      <c r="R65" s="41"/>
    </row>
    <row r="66" spans="1:18" ht="12.75">
      <c r="A66" s="43">
        <v>43311</v>
      </c>
      <c r="B66" s="41" t="s">
        <v>152</v>
      </c>
      <c r="C66" s="40">
        <v>0.416</v>
      </c>
      <c r="D66" s="40">
        <v>-0.237</v>
      </c>
      <c r="E66" s="3">
        <v>-0.357691</v>
      </c>
      <c r="F66" s="3">
        <v>-0.000192</v>
      </c>
      <c r="G66" s="3">
        <v>-0.357652</v>
      </c>
      <c r="H66" s="3">
        <v>0.357621</v>
      </c>
      <c r="I66" s="5">
        <f>(-G66-H66)*10000</f>
        <v>0.31000000000003247</v>
      </c>
      <c r="J66" s="42">
        <f>(-G66-H66)/H66</f>
        <v>8.668394753105451E-05</v>
      </c>
      <c r="K66" s="5">
        <v>20.09</v>
      </c>
      <c r="L66" s="41" t="s">
        <v>153</v>
      </c>
      <c r="M66" s="35">
        <v>-1442.273</v>
      </c>
      <c r="N66" s="35">
        <v>0.031</v>
      </c>
      <c r="O66" s="35">
        <v>42.518</v>
      </c>
      <c r="P66" s="43">
        <v>43224</v>
      </c>
      <c r="Q66" s="37">
        <v>1</v>
      </c>
      <c r="R66" s="41"/>
    </row>
    <row r="67" spans="1:18" ht="12.75">
      <c r="A67" s="43">
        <v>43312</v>
      </c>
      <c r="B67" s="41" t="s">
        <v>154</v>
      </c>
      <c r="C67" s="40">
        <v>0.209</v>
      </c>
      <c r="D67" s="40">
        <v>-0.244</v>
      </c>
      <c r="E67" s="3">
        <v>-0.357704</v>
      </c>
      <c r="F67" s="3">
        <v>-8.8E-05</v>
      </c>
      <c r="G67" s="3">
        <v>-0.357686</v>
      </c>
      <c r="H67" s="3">
        <v>0.357694</v>
      </c>
      <c r="I67" s="5">
        <f>(-G67-H67)*10000</f>
        <v>-0.08000000000008001</v>
      </c>
      <c r="J67" s="42">
        <f>(-G67-H67)/H67</f>
        <v>-2.2365485582671224E-05</v>
      </c>
      <c r="K67" s="5">
        <v>19.87</v>
      </c>
      <c r="L67" s="41" t="s">
        <v>155</v>
      </c>
      <c r="M67" s="35">
        <v>-1442.274</v>
      </c>
      <c r="N67" s="35">
        <v>0.031</v>
      </c>
      <c r="O67" s="35">
        <v>42.523</v>
      </c>
      <c r="P67" s="43">
        <v>43224</v>
      </c>
      <c r="Q67" s="37">
        <v>1</v>
      </c>
      <c r="R67" s="41"/>
    </row>
    <row r="68" spans="1:18" ht="12.75">
      <c r="A68" s="43">
        <v>43313</v>
      </c>
      <c r="B68" s="41" t="s">
        <v>156</v>
      </c>
      <c r="C68" s="40">
        <v>-0.042</v>
      </c>
      <c r="D68" s="40">
        <v>-0.235</v>
      </c>
      <c r="E68" s="3">
        <v>-0.357745</v>
      </c>
      <c r="F68" s="3">
        <v>-0.000158</v>
      </c>
      <c r="G68" s="3">
        <v>-0.357714</v>
      </c>
      <c r="H68" s="3">
        <v>0.357713</v>
      </c>
      <c r="I68" s="5">
        <f>(-G68-H68)*10000</f>
        <v>0.009999999999732445</v>
      </c>
      <c r="J68" s="42">
        <f>(-G68-H68)/H68</f>
        <v>2.795537204332089E-06</v>
      </c>
      <c r="K68" s="5">
        <v>19.83</v>
      </c>
      <c r="L68" s="41" t="s">
        <v>157</v>
      </c>
      <c r="M68" s="35">
        <v>-1442.276</v>
      </c>
      <c r="N68" s="35">
        <v>0.031</v>
      </c>
      <c r="O68" s="35">
        <v>42.52</v>
      </c>
      <c r="P68" s="43">
        <v>43224</v>
      </c>
      <c r="Q68" s="37">
        <v>1</v>
      </c>
      <c r="R68" s="41"/>
    </row>
    <row r="69" spans="1:18" ht="12.75">
      <c r="A69" s="43">
        <v>43315</v>
      </c>
      <c r="B69" s="41" t="s">
        <v>158</v>
      </c>
      <c r="C69" s="40">
        <v>0.221</v>
      </c>
      <c r="D69" s="40">
        <v>-0.242</v>
      </c>
      <c r="E69" s="3">
        <v>-0.357739</v>
      </c>
      <c r="F69" s="3">
        <v>-0.000158</v>
      </c>
      <c r="G69" s="3">
        <v>-0.357707</v>
      </c>
      <c r="H69" s="3">
        <v>0.357698</v>
      </c>
      <c r="I69" s="5">
        <f>(-G69-H69)*10000</f>
        <v>0.08999999999981245</v>
      </c>
      <c r="J69" s="42">
        <f>(-G69-H69)/H69</f>
        <v>2.5160889912667235E-05</v>
      </c>
      <c r="K69" s="5">
        <v>19.93</v>
      </c>
      <c r="L69" s="41" t="s">
        <v>159</v>
      </c>
      <c r="M69" s="35">
        <v>-1442.263</v>
      </c>
      <c r="N69" s="35">
        <v>0.029</v>
      </c>
      <c r="O69" s="35">
        <v>42.532</v>
      </c>
      <c r="P69" s="43">
        <v>43224</v>
      </c>
      <c r="Q69" s="37">
        <v>1</v>
      </c>
      <c r="R69" s="41"/>
    </row>
    <row r="70" spans="1:18" ht="12.75">
      <c r="A70" s="43">
        <v>43318</v>
      </c>
      <c r="B70" s="41" t="s">
        <v>160</v>
      </c>
      <c r="C70" s="40">
        <v>-0.359</v>
      </c>
      <c r="D70" s="40">
        <v>-0.21</v>
      </c>
      <c r="E70" s="3">
        <v>-0.357679</v>
      </c>
      <c r="F70" s="3">
        <v>-4.5E-05</v>
      </c>
      <c r="G70" s="3">
        <v>-0.35767</v>
      </c>
      <c r="H70" s="3">
        <v>0.357662</v>
      </c>
      <c r="I70" s="5">
        <f>(-G70-H70)*10000</f>
        <v>0.08000000000008001</v>
      </c>
      <c r="J70" s="42">
        <f>(-G70-H70)/H70</f>
        <v>2.2367486621469436E-05</v>
      </c>
      <c r="K70" s="5">
        <v>19.99</v>
      </c>
      <c r="L70" s="41" t="s">
        <v>161</v>
      </c>
      <c r="M70" s="35">
        <v>-1442.263</v>
      </c>
      <c r="N70" s="35">
        <v>0.029</v>
      </c>
      <c r="O70" s="35">
        <v>42.532</v>
      </c>
      <c r="P70" s="43">
        <v>43224</v>
      </c>
      <c r="Q70" s="37">
        <v>1</v>
      </c>
      <c r="R70" s="41"/>
    </row>
    <row r="71" spans="1:18" ht="12.75">
      <c r="A71" s="43">
        <v>43319</v>
      </c>
      <c r="B71" s="41" t="s">
        <v>162</v>
      </c>
      <c r="C71" s="40">
        <v>-0.169</v>
      </c>
      <c r="D71" s="40">
        <v>-0.16</v>
      </c>
      <c r="E71" s="3">
        <v>-0.357758</v>
      </c>
      <c r="F71" s="3">
        <v>-6.4E-05</v>
      </c>
      <c r="G71" s="3">
        <v>-0.357746</v>
      </c>
      <c r="H71" s="3">
        <v>0.357713</v>
      </c>
      <c r="I71" s="5">
        <f>(-G71-H71)*10000</f>
        <v>0.3300000000000525</v>
      </c>
      <c r="J71" s="42">
        <f>(-G71-H71)/H71</f>
        <v>9.225272774544187E-05</v>
      </c>
      <c r="K71" s="5">
        <v>19.82</v>
      </c>
      <c r="L71" s="41" t="s">
        <v>163</v>
      </c>
      <c r="M71" s="35">
        <v>-1442.26</v>
      </c>
      <c r="N71" s="35">
        <v>0.026</v>
      </c>
      <c r="O71" s="35">
        <v>42.528</v>
      </c>
      <c r="P71" s="43">
        <v>43224</v>
      </c>
      <c r="Q71" s="37">
        <v>1</v>
      </c>
      <c r="R71" s="41"/>
    </row>
    <row r="72" spans="1:18" ht="12.75">
      <c r="A72" s="43">
        <v>43320</v>
      </c>
      <c r="B72" s="41" t="s">
        <v>164</v>
      </c>
      <c r="C72" s="40">
        <v>0.307</v>
      </c>
      <c r="D72" s="40">
        <v>-0.172</v>
      </c>
      <c r="E72" s="3">
        <v>-0.357692</v>
      </c>
      <c r="F72" s="3">
        <v>-5.8E-05</v>
      </c>
      <c r="G72" s="3">
        <v>-0.35768</v>
      </c>
      <c r="H72" s="3">
        <v>0.357657</v>
      </c>
      <c r="I72" s="5">
        <f>(-G72-H72)*10000</f>
        <v>0.22999999999995246</v>
      </c>
      <c r="J72" s="42">
        <f>(-G72-H72)/H72</f>
        <v>6.430742303378725E-05</v>
      </c>
      <c r="K72" s="5">
        <v>20</v>
      </c>
      <c r="L72" s="41" t="s">
        <v>165</v>
      </c>
      <c r="M72" s="35">
        <v>-1442.254</v>
      </c>
      <c r="N72" s="35">
        <v>0.033</v>
      </c>
      <c r="O72" s="35">
        <v>42.524</v>
      </c>
      <c r="P72" s="43">
        <v>43224</v>
      </c>
      <c r="Q72" s="37">
        <v>1</v>
      </c>
      <c r="R72" s="41"/>
    </row>
    <row r="73" spans="1:18" ht="12.75">
      <c r="A73" s="43">
        <v>43321</v>
      </c>
      <c r="B73" s="41" t="s">
        <v>166</v>
      </c>
      <c r="C73" s="40">
        <v>0.609</v>
      </c>
      <c r="D73" s="40">
        <v>-0.012</v>
      </c>
      <c r="E73" s="3">
        <v>-0.357651</v>
      </c>
      <c r="F73" s="3">
        <v>-0.000154</v>
      </c>
      <c r="G73" s="3">
        <v>-0.35762</v>
      </c>
      <c r="H73" s="3">
        <v>0.357605</v>
      </c>
      <c r="I73" s="5">
        <f>(-G73-H73)*10000</f>
        <v>0.14999999999987246</v>
      </c>
      <c r="J73" s="42">
        <f>(-G73-H73)/H73</f>
        <v>4.194572223539169E-05</v>
      </c>
      <c r="K73" s="5">
        <v>20.16</v>
      </c>
      <c r="L73" s="41" t="s">
        <v>167</v>
      </c>
      <c r="M73" s="35">
        <v>-1442.248</v>
      </c>
      <c r="N73" s="35">
        <v>0.034</v>
      </c>
      <c r="O73" s="35">
        <v>42.509</v>
      </c>
      <c r="P73" s="43">
        <v>43224</v>
      </c>
      <c r="Q73" s="37">
        <v>1</v>
      </c>
      <c r="R73" s="41"/>
    </row>
    <row r="74" spans="1:18" ht="12.75">
      <c r="A74" s="43">
        <v>43322</v>
      </c>
      <c r="B74" s="41" t="s">
        <v>168</v>
      </c>
      <c r="C74" s="40">
        <v>0.185</v>
      </c>
      <c r="D74" s="40">
        <v>-0.178</v>
      </c>
      <c r="E74" s="3">
        <v>-0.357667</v>
      </c>
      <c r="F74" s="3">
        <v>-0.000173</v>
      </c>
      <c r="G74" s="3">
        <v>-0.357633</v>
      </c>
      <c r="H74" s="3">
        <v>0.357602</v>
      </c>
      <c r="I74" s="5">
        <f>(-G74-H74)*10000</f>
        <v>0.31000000000003247</v>
      </c>
      <c r="J74" s="42">
        <f>(-G74-H74)/H74</f>
        <v>8.668855319602029E-05</v>
      </c>
      <c r="K74" s="5">
        <v>20.15</v>
      </c>
      <c r="L74" s="41" t="s">
        <v>169</v>
      </c>
      <c r="M74" s="35">
        <v>-1442.242</v>
      </c>
      <c r="N74" s="35">
        <v>0.034</v>
      </c>
      <c r="O74" s="35">
        <v>42.518</v>
      </c>
      <c r="P74" s="43">
        <v>43224</v>
      </c>
      <c r="Q74" s="37">
        <v>1</v>
      </c>
      <c r="R74" s="41" t="s">
        <v>175</v>
      </c>
    </row>
    <row r="75" spans="1:18" ht="12.75">
      <c r="A75" s="43">
        <v>43325</v>
      </c>
      <c r="B75" s="41" t="s">
        <v>170</v>
      </c>
      <c r="C75" s="40">
        <v>-0.233</v>
      </c>
      <c r="D75" s="40">
        <v>-0.137</v>
      </c>
      <c r="E75" s="3">
        <v>-0.357753</v>
      </c>
      <c r="F75" s="3">
        <v>-6.1E-05</v>
      </c>
      <c r="G75" s="3">
        <v>-0.357741</v>
      </c>
      <c r="H75" s="3">
        <v>0.357696</v>
      </c>
      <c r="I75" s="5">
        <f>(-G75-H75)*10000</f>
        <v>0.4499999999996174</v>
      </c>
      <c r="J75" s="42">
        <f>(-G75-H75)/H75</f>
        <v>0.00012580515297895906</v>
      </c>
      <c r="K75" s="5">
        <v>20.13</v>
      </c>
      <c r="L75" s="41" t="s">
        <v>171</v>
      </c>
      <c r="M75" s="35">
        <v>-1442.256</v>
      </c>
      <c r="N75" s="35">
        <v>0.025</v>
      </c>
      <c r="O75" s="35">
        <v>42.513</v>
      </c>
      <c r="P75" s="43">
        <v>43224</v>
      </c>
      <c r="Q75" s="37">
        <v>1</v>
      </c>
      <c r="R75" s="41"/>
    </row>
    <row r="76" spans="1:18" ht="12.75">
      <c r="A76" s="43">
        <v>43327</v>
      </c>
      <c r="B76" s="41" t="s">
        <v>168</v>
      </c>
      <c r="C76" s="40">
        <v>0.22</v>
      </c>
      <c r="D76" s="40">
        <v>-0.161</v>
      </c>
      <c r="E76" s="3">
        <v>-0.357778</v>
      </c>
      <c r="F76" s="3">
        <v>-0.000177</v>
      </c>
      <c r="G76" s="3">
        <v>-0.357743</v>
      </c>
      <c r="H76" s="3">
        <v>0.357734</v>
      </c>
      <c r="I76" s="5">
        <f>(-G76-H76)*10000</f>
        <v>0.08999999999981245</v>
      </c>
      <c r="J76" s="42">
        <f>(-G76-H76)/H76</f>
        <v>2.515835788597462E-05</v>
      </c>
      <c r="K76" s="5">
        <v>19.74</v>
      </c>
      <c r="L76" s="41" t="s">
        <v>172</v>
      </c>
      <c r="M76" s="35">
        <v>-1442.251</v>
      </c>
      <c r="N76" s="35">
        <v>0.028</v>
      </c>
      <c r="O76" s="35">
        <v>42.52</v>
      </c>
      <c r="P76" s="43">
        <v>43224</v>
      </c>
      <c r="Q76" s="37">
        <v>1</v>
      </c>
      <c r="R76" s="41"/>
    </row>
    <row r="77" spans="1:18" ht="12.75">
      <c r="A77" s="43">
        <v>43328</v>
      </c>
      <c r="B77" s="41" t="s">
        <v>35</v>
      </c>
      <c r="C77" s="40">
        <v>0.397</v>
      </c>
      <c r="D77" s="40">
        <v>0.072</v>
      </c>
      <c r="E77" s="3">
        <v>-0.357736</v>
      </c>
      <c r="F77" s="3">
        <v>-0.000155</v>
      </c>
      <c r="G77" s="3">
        <v>-0.357705</v>
      </c>
      <c r="H77" s="3">
        <v>0.35765</v>
      </c>
      <c r="I77" s="5">
        <f>(-G77-H77)*10000</f>
        <v>0.5499999999997174</v>
      </c>
      <c r="J77" s="42">
        <f>(-G77-H77)/H77</f>
        <v>0.00015378163008519986</v>
      </c>
      <c r="K77" s="5">
        <v>19.99</v>
      </c>
      <c r="L77" s="41" t="s">
        <v>173</v>
      </c>
      <c r="M77" s="35">
        <v>-1442.251</v>
      </c>
      <c r="N77" s="35">
        <v>0.028</v>
      </c>
      <c r="O77" s="35">
        <v>42.462</v>
      </c>
      <c r="P77" s="43">
        <v>43224</v>
      </c>
      <c r="Q77" s="37">
        <v>12</v>
      </c>
      <c r="R77" s="41"/>
    </row>
    <row r="78" spans="1:18" ht="12.75">
      <c r="A78" s="43">
        <v>43339</v>
      </c>
      <c r="B78" s="41" t="s">
        <v>54</v>
      </c>
      <c r="C78" s="40">
        <v>0.109</v>
      </c>
      <c r="D78" s="40">
        <v>0.06</v>
      </c>
      <c r="E78" s="3">
        <v>-0.357761</v>
      </c>
      <c r="F78" s="3">
        <v>-0.00038</v>
      </c>
      <c r="G78" s="3">
        <v>-0.357685</v>
      </c>
      <c r="H78" s="3">
        <v>0.357709</v>
      </c>
      <c r="I78" s="5">
        <f>(-G78-H78)*10000</f>
        <v>-0.24000000000024002</v>
      </c>
      <c r="J78" s="42">
        <f>(-G78-H78)/H78</f>
        <v>-6.709364315693483E-05</v>
      </c>
      <c r="K78" s="5">
        <v>19.81</v>
      </c>
      <c r="L78" s="41" t="s">
        <v>174</v>
      </c>
      <c r="M78" s="35">
        <v>-1442.261</v>
      </c>
      <c r="N78" s="35">
        <v>0.022</v>
      </c>
      <c r="O78" s="35">
        <v>42.519</v>
      </c>
      <c r="P78" s="43">
        <v>43224</v>
      </c>
      <c r="Q78" s="37">
        <v>2</v>
      </c>
      <c r="R78" s="41"/>
    </row>
    <row r="79" spans="1:18" ht="12.75">
      <c r="A79" s="43">
        <v>43341</v>
      </c>
      <c r="B79" s="41" t="s">
        <v>32</v>
      </c>
      <c r="C79" s="40">
        <v>-0.016</v>
      </c>
      <c r="D79" s="40">
        <v>0.034</v>
      </c>
      <c r="E79" s="3">
        <v>-0.35776</v>
      </c>
      <c r="F79" s="3">
        <v>-0.000465</v>
      </c>
      <c r="G79" s="3">
        <v>-0.357667</v>
      </c>
      <c r="H79" s="3">
        <v>0.357683</v>
      </c>
      <c r="I79" s="5">
        <f>(-G79-H79)*10000</f>
        <v>-0.1599999999996049</v>
      </c>
      <c r="J79" s="42">
        <f>(-G79-H79)/H79</f>
        <v>-4.4732346798591185E-05</v>
      </c>
      <c r="K79" s="5">
        <v>19.86</v>
      </c>
      <c r="L79" s="41" t="s">
        <v>176</v>
      </c>
      <c r="M79" s="35">
        <v>-1442.26</v>
      </c>
      <c r="N79" s="35">
        <v>0.031</v>
      </c>
      <c r="O79" s="35">
        <v>42.508</v>
      </c>
      <c r="P79" s="43">
        <v>43224</v>
      </c>
      <c r="Q79" s="37">
        <v>2</v>
      </c>
      <c r="R79" s="41"/>
    </row>
    <row r="80" spans="1:18" ht="12.75">
      <c r="A80" s="43">
        <v>43342</v>
      </c>
      <c r="B80" s="41" t="s">
        <v>84</v>
      </c>
      <c r="C80" s="40">
        <v>0.13</v>
      </c>
      <c r="D80" s="40">
        <v>-0.006</v>
      </c>
      <c r="E80" s="3">
        <v>-0.357766</v>
      </c>
      <c r="F80" s="3">
        <v>-0.000434</v>
      </c>
      <c r="G80" s="3">
        <v>-0.357679</v>
      </c>
      <c r="H80" s="3">
        <v>0.357733</v>
      </c>
      <c r="I80" s="5">
        <f>(-G80-H80)*10000</f>
        <v>-0.5399999999999849</v>
      </c>
      <c r="J80" s="42">
        <f>(-G80-H80)/H80</f>
        <v>-0.00015095056927931863</v>
      </c>
      <c r="K80" s="5">
        <v>19.77</v>
      </c>
      <c r="L80" s="41" t="s">
        <v>177</v>
      </c>
      <c r="M80" s="35">
        <v>-1442.261</v>
      </c>
      <c r="N80" s="35">
        <v>0.028</v>
      </c>
      <c r="O80" s="35">
        <v>42.514</v>
      </c>
      <c r="P80" s="43">
        <v>43224</v>
      </c>
      <c r="Q80" s="37">
        <v>2</v>
      </c>
      <c r="R80" s="41"/>
    </row>
    <row r="81" spans="1:12" ht="12.75">
      <c r="A81" s="2"/>
      <c r="E81" s="3"/>
      <c r="F81" s="1"/>
      <c r="G81" s="3"/>
      <c r="H81" s="3"/>
      <c r="I81" s="5"/>
      <c r="J81" s="5"/>
      <c r="K81" s="5"/>
      <c r="L81" s="13"/>
    </row>
    <row r="82" spans="1:12" ht="12.75">
      <c r="A82" s="2"/>
      <c r="E82" s="3"/>
      <c r="F82" s="1"/>
      <c r="G82" s="3"/>
      <c r="H82" s="3"/>
      <c r="I82" s="5"/>
      <c r="J82" s="5"/>
      <c r="K82" s="5"/>
      <c r="L82" s="13"/>
    </row>
    <row r="83" spans="1:12" ht="12.75">
      <c r="A83" s="2"/>
      <c r="E83" s="3"/>
      <c r="F83" s="1"/>
      <c r="G83" s="3"/>
      <c r="H83" s="3"/>
      <c r="I83" s="5"/>
      <c r="J83" s="5"/>
      <c r="K83" s="5"/>
      <c r="L83" s="13"/>
    </row>
    <row r="84" spans="1:12" ht="12.75">
      <c r="A84" s="2"/>
      <c r="E84" s="3"/>
      <c r="F84" s="1"/>
      <c r="G84" s="3"/>
      <c r="H84" s="3"/>
      <c r="I84" s="5"/>
      <c r="J84" s="5"/>
      <c r="K84" s="5"/>
      <c r="L84" s="13"/>
    </row>
    <row r="85" spans="1:12" ht="12.75">
      <c r="A85" s="2"/>
      <c r="E85" s="3"/>
      <c r="F85" s="1"/>
      <c r="G85" s="3"/>
      <c r="H85" s="3"/>
      <c r="I85" s="5"/>
      <c r="J85" s="5"/>
      <c r="K85" s="5"/>
      <c r="L85" s="13"/>
    </row>
    <row r="86" spans="1:12" ht="12.75">
      <c r="A86" s="2"/>
      <c r="E86" s="3"/>
      <c r="F86" s="1"/>
      <c r="G86" s="3"/>
      <c r="H86" s="3"/>
      <c r="I86" s="5"/>
      <c r="J86" s="5"/>
      <c r="K86" s="5"/>
      <c r="L86" s="13"/>
    </row>
    <row r="87" spans="1:12" ht="12.75">
      <c r="A87" s="2"/>
      <c r="E87" s="3"/>
      <c r="F87" s="1"/>
      <c r="G87" s="3"/>
      <c r="H87" s="3"/>
      <c r="I87" s="5"/>
      <c r="J87" s="5"/>
      <c r="K87" s="5"/>
      <c r="L87" s="13"/>
    </row>
    <row r="88" spans="1:12" ht="12.75">
      <c r="A88" s="2"/>
      <c r="E88" s="3"/>
      <c r="F88" s="1"/>
      <c r="G88" s="3"/>
      <c r="H88" s="3"/>
      <c r="I88" s="5"/>
      <c r="J88" s="5"/>
      <c r="K88" s="5"/>
      <c r="L88" s="13"/>
    </row>
    <row r="89" spans="1:12" ht="12.75">
      <c r="A89" s="2"/>
      <c r="E89" s="3"/>
      <c r="F89" s="1"/>
      <c r="G89" s="3"/>
      <c r="H89" s="3"/>
      <c r="I89" s="5"/>
      <c r="J89" s="5"/>
      <c r="K89" s="5"/>
      <c r="L89" s="13"/>
    </row>
    <row r="90" spans="1:12" ht="12.75">
      <c r="A90" s="2"/>
      <c r="E90" s="3"/>
      <c r="F90" s="1"/>
      <c r="G90" s="3"/>
      <c r="H90" s="3"/>
      <c r="I90" s="5"/>
      <c r="J90" s="5"/>
      <c r="K90" s="5"/>
      <c r="L90" s="13"/>
    </row>
    <row r="91" spans="1:12" ht="12.75">
      <c r="A91" s="2"/>
      <c r="E91" s="3"/>
      <c r="F91" s="1"/>
      <c r="G91" s="3"/>
      <c r="H91" s="3"/>
      <c r="I91" s="5"/>
      <c r="J91" s="5"/>
      <c r="K91" s="5"/>
      <c r="L91" s="13"/>
    </row>
    <row r="92" spans="1:12" ht="12.75">
      <c r="A92" s="2"/>
      <c r="E92" s="3"/>
      <c r="F92" s="1"/>
      <c r="G92" s="3"/>
      <c r="H92" s="3"/>
      <c r="I92" s="5"/>
      <c r="J92" s="5"/>
      <c r="K92" s="5"/>
      <c r="L92" s="13"/>
    </row>
    <row r="93" spans="1:12" ht="12.75">
      <c r="A93" s="2"/>
      <c r="E93" s="3"/>
      <c r="F93" s="1"/>
      <c r="G93" s="3"/>
      <c r="H93" s="3"/>
      <c r="I93" s="5"/>
      <c r="J93" s="5"/>
      <c r="K93" s="5"/>
      <c r="L93" s="13"/>
    </row>
    <row r="94" spans="1:12" ht="12.75">
      <c r="A94" s="2"/>
      <c r="E94" s="3"/>
      <c r="F94" s="1"/>
      <c r="G94" s="3"/>
      <c r="H94" s="3"/>
      <c r="I94" s="5"/>
      <c r="J94" s="5"/>
      <c r="K94" s="5"/>
      <c r="L94" s="13"/>
    </row>
    <row r="95" spans="1:12" ht="12.75">
      <c r="A95" s="2"/>
      <c r="E95" s="3"/>
      <c r="F95" s="1"/>
      <c r="G95" s="3"/>
      <c r="H95" s="3"/>
      <c r="I95" s="5"/>
      <c r="J95" s="5"/>
      <c r="K95" s="5"/>
      <c r="L95" s="13"/>
    </row>
    <row r="96" spans="1:12" ht="12.75">
      <c r="A96" s="2"/>
      <c r="E96" s="3"/>
      <c r="F96" s="1"/>
      <c r="G96" s="3"/>
      <c r="H96" s="3"/>
      <c r="I96" s="5"/>
      <c r="J96" s="5"/>
      <c r="K96" s="5"/>
      <c r="L96" s="13"/>
    </row>
    <row r="97" spans="1:12" ht="12.75">
      <c r="A97" s="2"/>
      <c r="E97" s="3"/>
      <c r="F97" s="1"/>
      <c r="G97" s="3"/>
      <c r="H97" s="3"/>
      <c r="I97" s="5"/>
      <c r="J97" s="5"/>
      <c r="K97" s="5"/>
      <c r="L97" s="13"/>
    </row>
    <row r="98" spans="1:12" ht="12.75">
      <c r="A98" s="2"/>
      <c r="E98" s="3"/>
      <c r="F98" s="1"/>
      <c r="G98" s="3"/>
      <c r="H98" s="3"/>
      <c r="I98" s="5"/>
      <c r="J98" s="5"/>
      <c r="K98" s="5"/>
      <c r="L98" s="13"/>
    </row>
    <row r="99" spans="1:12" ht="12.75">
      <c r="A99" s="2"/>
      <c r="E99" s="3"/>
      <c r="F99" s="1"/>
      <c r="G99" s="3"/>
      <c r="H99" s="3"/>
      <c r="I99" s="5"/>
      <c r="J99" s="5"/>
      <c r="K99" s="5"/>
      <c r="L99" s="13"/>
    </row>
    <row r="100" spans="1:12" ht="12.75">
      <c r="A100" s="2"/>
      <c r="E100" s="3"/>
      <c r="F100" s="1"/>
      <c r="G100" s="3"/>
      <c r="H100" s="3"/>
      <c r="I100" s="5"/>
      <c r="J100" s="5"/>
      <c r="K100" s="5"/>
      <c r="L100" s="13"/>
    </row>
    <row r="101" spans="1:12" ht="12.75">
      <c r="A101" s="2"/>
      <c r="E101" s="3"/>
      <c r="F101" s="1"/>
      <c r="G101" s="3"/>
      <c r="H101" s="3"/>
      <c r="I101" s="5"/>
      <c r="J101" s="5"/>
      <c r="K101" s="5"/>
      <c r="L101" s="13"/>
    </row>
    <row r="102" spans="1:12" ht="12.75">
      <c r="A102" s="2"/>
      <c r="E102" s="3"/>
      <c r="F102" s="1"/>
      <c r="G102" s="3"/>
      <c r="H102" s="3"/>
      <c r="I102" s="5"/>
      <c r="J102" s="5"/>
      <c r="K102" s="5"/>
      <c r="L102" s="13"/>
    </row>
    <row r="103" spans="1:12" ht="12.75">
      <c r="A103" s="2"/>
      <c r="E103" s="3"/>
      <c r="F103" s="1"/>
      <c r="G103" s="3"/>
      <c r="H103" s="3"/>
      <c r="I103" s="5"/>
      <c r="J103" s="5"/>
      <c r="K103" s="5"/>
      <c r="L103" s="13"/>
    </row>
    <row r="104" spans="1:12" ht="12.75">
      <c r="A104" s="2"/>
      <c r="E104" s="3"/>
      <c r="F104" s="1"/>
      <c r="G104" s="3"/>
      <c r="H104" s="3"/>
      <c r="I104" s="5"/>
      <c r="J104" s="5"/>
      <c r="K104" s="5"/>
      <c r="L104" s="13"/>
    </row>
    <row r="105" spans="1:12" ht="12.75">
      <c r="A105" s="2"/>
      <c r="E105" s="3"/>
      <c r="F105" s="1"/>
      <c r="G105" s="3"/>
      <c r="H105" s="3"/>
      <c r="I105" s="5"/>
      <c r="J105" s="5"/>
      <c r="K105" s="5"/>
      <c r="L105" s="13"/>
    </row>
    <row r="106" spans="1:12" ht="12.75">
      <c r="A106" s="2"/>
      <c r="E106" s="3"/>
      <c r="F106" s="1"/>
      <c r="G106" s="3"/>
      <c r="H106" s="3"/>
      <c r="I106" s="5"/>
      <c r="J106" s="5"/>
      <c r="K106" s="5"/>
      <c r="L106" s="13"/>
    </row>
    <row r="107" spans="1:12" ht="12.75">
      <c r="A107" s="2"/>
      <c r="E107" s="3"/>
      <c r="F107" s="1"/>
      <c r="G107" s="3"/>
      <c r="H107" s="3"/>
      <c r="I107" s="5"/>
      <c r="J107" s="5"/>
      <c r="K107" s="5"/>
      <c r="L107" s="13"/>
    </row>
    <row r="108" spans="1:12" ht="12.75">
      <c r="A108" s="2"/>
      <c r="E108" s="3"/>
      <c r="F108" s="1"/>
      <c r="G108" s="3"/>
      <c r="H108" s="3"/>
      <c r="I108" s="5"/>
      <c r="J108" s="5"/>
      <c r="K108" s="5"/>
      <c r="L108" s="13"/>
    </row>
    <row r="109" spans="1:12" ht="12.75">
      <c r="A109" s="2"/>
      <c r="E109" s="3"/>
      <c r="F109" s="1"/>
      <c r="G109" s="3"/>
      <c r="H109" s="3"/>
      <c r="I109" s="5"/>
      <c r="J109" s="5"/>
      <c r="K109" s="5"/>
      <c r="L109" s="13"/>
    </row>
    <row r="110" spans="1:12" ht="12.75">
      <c r="A110" s="2"/>
      <c r="E110" s="3"/>
      <c r="F110" s="3"/>
      <c r="G110" s="3"/>
      <c r="H110" s="3"/>
      <c r="I110" s="5"/>
      <c r="J110" s="5"/>
      <c r="K110" s="5"/>
      <c r="L110" s="13"/>
    </row>
    <row r="111" spans="1:12" ht="12.75">
      <c r="A111" s="2"/>
      <c r="E111" s="3"/>
      <c r="F111" s="1"/>
      <c r="G111" s="3"/>
      <c r="H111" s="3"/>
      <c r="I111" s="5"/>
      <c r="J111" s="5"/>
      <c r="K111" s="5"/>
      <c r="L111" s="13"/>
    </row>
    <row r="112" spans="1:12" ht="12.75">
      <c r="A112" s="2"/>
      <c r="E112" s="3"/>
      <c r="F112" s="1"/>
      <c r="G112" s="3"/>
      <c r="H112" s="3"/>
      <c r="I112" s="5"/>
      <c r="J112" s="5"/>
      <c r="K112" s="5"/>
      <c r="L112" s="13"/>
    </row>
    <row r="113" spans="1:12" ht="12.75">
      <c r="A113" s="2"/>
      <c r="E113" s="3"/>
      <c r="F113" s="1"/>
      <c r="G113" s="3"/>
      <c r="H113" s="3"/>
      <c r="I113" s="5"/>
      <c r="J113" s="5"/>
      <c r="K113" s="5"/>
      <c r="L113" s="13"/>
    </row>
    <row r="114" spans="1:12" ht="12.75">
      <c r="A114" s="2"/>
      <c r="E114" s="3"/>
      <c r="F114" s="1"/>
      <c r="G114" s="3"/>
      <c r="H114" s="3"/>
      <c r="I114" s="5"/>
      <c r="J114" s="5"/>
      <c r="K114" s="5"/>
      <c r="L114" s="13"/>
    </row>
    <row r="115" spans="1:12" ht="12.75">
      <c r="A115" s="2"/>
      <c r="E115" s="3"/>
      <c r="F115" s="1"/>
      <c r="G115" s="3"/>
      <c r="H115" s="3"/>
      <c r="I115" s="5"/>
      <c r="J115" s="5"/>
      <c r="K115" s="5"/>
      <c r="L115" s="13"/>
    </row>
    <row r="116" spans="1:12" ht="12.75">
      <c r="A116" s="2"/>
      <c r="E116" s="3"/>
      <c r="F116" s="1"/>
      <c r="G116" s="3"/>
      <c r="H116" s="3"/>
      <c r="I116" s="5"/>
      <c r="J116" s="5"/>
      <c r="K116" s="5"/>
      <c r="L116" s="13"/>
    </row>
    <row r="117" spans="1:12" ht="12.75">
      <c r="A117" s="2"/>
      <c r="E117" s="3"/>
      <c r="F117" s="1"/>
      <c r="G117" s="3"/>
      <c r="H117" s="3"/>
      <c r="I117" s="5"/>
      <c r="J117" s="5"/>
      <c r="K117" s="5"/>
      <c r="L117" s="13"/>
    </row>
    <row r="118" spans="1:12" ht="12.75">
      <c r="A118" s="2"/>
      <c r="E118" s="3"/>
      <c r="F118" s="1"/>
      <c r="G118" s="3"/>
      <c r="H118" s="3"/>
      <c r="I118" s="5"/>
      <c r="J118" s="5"/>
      <c r="K118" s="5"/>
      <c r="L118" s="13"/>
    </row>
    <row r="119" spans="1:12" ht="12.75">
      <c r="A119" s="2"/>
      <c r="E119" s="3"/>
      <c r="F119" s="1"/>
      <c r="G119" s="3"/>
      <c r="H119" s="3"/>
      <c r="I119" s="5"/>
      <c r="J119" s="5"/>
      <c r="K119" s="5"/>
      <c r="L119" s="13"/>
    </row>
    <row r="120" spans="1:12" ht="12.75">
      <c r="A120" s="2"/>
      <c r="E120" s="3"/>
      <c r="F120" s="1"/>
      <c r="G120" s="3"/>
      <c r="H120" s="3"/>
      <c r="I120" s="5"/>
      <c r="J120" s="5"/>
      <c r="K120" s="5"/>
      <c r="L120" s="13"/>
    </row>
    <row r="121" spans="1:12" ht="12.75">
      <c r="A121" s="2"/>
      <c r="E121" s="3"/>
      <c r="F121" s="1"/>
      <c r="G121" s="3"/>
      <c r="H121" s="3"/>
      <c r="I121" s="5"/>
      <c r="J121" s="5"/>
      <c r="K121" s="5"/>
      <c r="L121" s="13"/>
    </row>
    <row r="122" spans="1:12" ht="12.75">
      <c r="A122" s="2"/>
      <c r="E122" s="3"/>
      <c r="F122" s="1"/>
      <c r="G122" s="3"/>
      <c r="H122" s="3"/>
      <c r="I122" s="5"/>
      <c r="J122" s="5"/>
      <c r="K122" s="5"/>
      <c r="L122" s="13"/>
    </row>
    <row r="123" spans="1:12" ht="12.75">
      <c r="A123" s="2"/>
      <c r="E123" s="3"/>
      <c r="F123" s="1"/>
      <c r="G123" s="3"/>
      <c r="H123" s="3"/>
      <c r="I123" s="5"/>
      <c r="J123" s="5"/>
      <c r="K123" s="5"/>
      <c r="L123" s="13"/>
    </row>
    <row r="124" spans="1:12" ht="12.75">
      <c r="A124" s="2"/>
      <c r="E124" s="3"/>
      <c r="F124" s="1"/>
      <c r="G124" s="3"/>
      <c r="H124" s="3"/>
      <c r="I124" s="5"/>
      <c r="J124" s="5"/>
      <c r="K124" s="5"/>
      <c r="L124" s="13"/>
    </row>
    <row r="125" spans="1:12" ht="12.75">
      <c r="A125" s="2"/>
      <c r="E125" s="3"/>
      <c r="F125" s="1"/>
      <c r="G125" s="3"/>
      <c r="H125" s="3"/>
      <c r="I125" s="5"/>
      <c r="J125" s="5"/>
      <c r="K125" s="5"/>
      <c r="L125" s="13"/>
    </row>
    <row r="126" spans="1:12" ht="12.75">
      <c r="A126" s="2"/>
      <c r="E126" s="3"/>
      <c r="F126" s="1"/>
      <c r="G126" s="3"/>
      <c r="H126" s="3"/>
      <c r="I126" s="5"/>
      <c r="J126" s="5"/>
      <c r="K126" s="5"/>
      <c r="L126" s="13"/>
    </row>
    <row r="127" spans="1:12" ht="12.75">
      <c r="A127" s="2"/>
      <c r="E127" s="3"/>
      <c r="F127" s="1"/>
      <c r="G127" s="3"/>
      <c r="H127" s="3"/>
      <c r="I127" s="5"/>
      <c r="J127" s="5"/>
      <c r="K127" s="5"/>
      <c r="L127" s="13"/>
    </row>
    <row r="128" spans="1:12" ht="12.75">
      <c r="A128" s="2"/>
      <c r="E128" s="3"/>
      <c r="F128" s="1"/>
      <c r="G128" s="3"/>
      <c r="H128" s="3"/>
      <c r="I128" s="5"/>
      <c r="J128" s="5"/>
      <c r="K128" s="5"/>
      <c r="L128" s="13"/>
    </row>
    <row r="129" spans="1:12" ht="12.75">
      <c r="A129" s="2"/>
      <c r="E129" s="3"/>
      <c r="F129" s="1"/>
      <c r="G129" s="3"/>
      <c r="H129" s="3"/>
      <c r="I129" s="5"/>
      <c r="J129" s="5"/>
      <c r="K129" s="5"/>
      <c r="L129" s="13"/>
    </row>
    <row r="130" spans="1:12" ht="12.75">
      <c r="A130" s="2"/>
      <c r="E130" s="3"/>
      <c r="F130" s="1"/>
      <c r="G130" s="3"/>
      <c r="H130" s="3"/>
      <c r="I130" s="5"/>
      <c r="J130" s="5"/>
      <c r="K130" s="5"/>
      <c r="L130" s="13"/>
    </row>
    <row r="131" spans="1:12" ht="12.75">
      <c r="A131" s="2"/>
      <c r="E131" s="3"/>
      <c r="F131" s="1"/>
      <c r="G131" s="3"/>
      <c r="H131" s="3"/>
      <c r="I131" s="5"/>
      <c r="J131" s="5"/>
      <c r="K131" s="5"/>
      <c r="L131" s="13"/>
    </row>
    <row r="132" spans="1:12" ht="12.75">
      <c r="A132" s="2"/>
      <c r="E132" s="3"/>
      <c r="F132" s="1"/>
      <c r="G132" s="3"/>
      <c r="H132" s="3"/>
      <c r="I132" s="5"/>
      <c r="J132" s="5"/>
      <c r="K132" s="5"/>
      <c r="L132" s="13"/>
    </row>
    <row r="133" spans="1:12" ht="12.75">
      <c r="A133" s="2"/>
      <c r="E133" s="3"/>
      <c r="F133" s="1"/>
      <c r="G133" s="3"/>
      <c r="H133" s="3"/>
      <c r="I133" s="5"/>
      <c r="J133" s="5"/>
      <c r="K133" s="5"/>
      <c r="L133" s="13"/>
    </row>
    <row r="134" spans="1:12" ht="12.75">
      <c r="A134" s="2"/>
      <c r="E134" s="3"/>
      <c r="F134" s="1"/>
      <c r="G134" s="3"/>
      <c r="H134" s="3"/>
      <c r="I134" s="5"/>
      <c r="J134" s="5"/>
      <c r="K134" s="5"/>
      <c r="L134" s="13"/>
    </row>
    <row r="135" spans="1:12" ht="12.75">
      <c r="A135" s="2"/>
      <c r="E135" s="3"/>
      <c r="F135" s="1"/>
      <c r="G135" s="3"/>
      <c r="H135" s="3"/>
      <c r="I135" s="5"/>
      <c r="J135" s="5"/>
      <c r="K135" s="5"/>
      <c r="L135" s="13"/>
    </row>
    <row r="136" spans="1:12" ht="12.75">
      <c r="A136" s="2"/>
      <c r="E136" s="3"/>
      <c r="F136" s="1"/>
      <c r="G136" s="3"/>
      <c r="H136" s="3"/>
      <c r="I136" s="5"/>
      <c r="J136" s="5"/>
      <c r="K136" s="5"/>
      <c r="L136" s="13"/>
    </row>
    <row r="137" spans="1:12" ht="12.75">
      <c r="A137" s="2"/>
      <c r="E137" s="3"/>
      <c r="F137" s="1"/>
      <c r="G137" s="3"/>
      <c r="H137" s="3"/>
      <c r="I137" s="5"/>
      <c r="J137" s="5"/>
      <c r="K137" s="5"/>
      <c r="L137" s="13"/>
    </row>
    <row r="138" spans="1:12" ht="12.75">
      <c r="A138" s="2"/>
      <c r="E138" s="3"/>
      <c r="F138" s="1"/>
      <c r="G138" s="3"/>
      <c r="H138" s="3"/>
      <c r="I138" s="5"/>
      <c r="J138" s="5"/>
      <c r="K138" s="5"/>
      <c r="L138" s="13"/>
    </row>
    <row r="139" spans="1:12" ht="12.75">
      <c r="A139" s="2"/>
      <c r="E139" s="3"/>
      <c r="F139" s="1"/>
      <c r="G139" s="3"/>
      <c r="H139" s="3"/>
      <c r="I139" s="5"/>
      <c r="J139" s="5"/>
      <c r="K139" s="5"/>
      <c r="L139" s="13"/>
    </row>
    <row r="140" spans="1:12" ht="12.75">
      <c r="A140" s="2"/>
      <c r="E140" s="3"/>
      <c r="F140" s="1"/>
      <c r="G140" s="3"/>
      <c r="H140" s="3"/>
      <c r="I140" s="5"/>
      <c r="J140" s="5"/>
      <c r="K140" s="5"/>
      <c r="L140" s="13"/>
    </row>
    <row r="141" spans="1:12" ht="12.75">
      <c r="A141" s="2"/>
      <c r="E141" s="3"/>
      <c r="F141" s="1"/>
      <c r="G141" s="3"/>
      <c r="H141" s="3"/>
      <c r="I141" s="5"/>
      <c r="J141" s="5"/>
      <c r="K141" s="5"/>
      <c r="L141" s="13"/>
    </row>
    <row r="142" spans="1:12" ht="12.75">
      <c r="A142" s="2"/>
      <c r="E142" s="3"/>
      <c r="F142" s="1"/>
      <c r="G142" s="3"/>
      <c r="H142" s="3"/>
      <c r="I142" s="5"/>
      <c r="J142" s="5"/>
      <c r="K142" s="5"/>
      <c r="L142" s="13"/>
    </row>
    <row r="143" spans="1:12" ht="12.75">
      <c r="A143" s="2"/>
      <c r="E143" s="3"/>
      <c r="F143" s="1"/>
      <c r="G143" s="3"/>
      <c r="H143" s="3"/>
      <c r="I143" s="5"/>
      <c r="J143" s="5"/>
      <c r="K143" s="5"/>
      <c r="L143" s="13"/>
    </row>
    <row r="144" spans="1:12" ht="12.75">
      <c r="A144" s="2"/>
      <c r="E144" s="3"/>
      <c r="F144" s="1"/>
      <c r="G144" s="3"/>
      <c r="H144" s="3"/>
      <c r="I144" s="5"/>
      <c r="J144" s="5"/>
      <c r="K144" s="5"/>
      <c r="L144" s="13"/>
    </row>
    <row r="145" spans="1:12" ht="12.75">
      <c r="A145" s="2"/>
      <c r="E145" s="3"/>
      <c r="F145" s="1"/>
      <c r="G145" s="3"/>
      <c r="H145" s="3"/>
      <c r="I145" s="5"/>
      <c r="J145" s="5"/>
      <c r="K145" s="5"/>
      <c r="L145" s="13"/>
    </row>
    <row r="146" spans="1:12" ht="12.75">
      <c r="A146" s="2"/>
      <c r="E146" s="3"/>
      <c r="F146" s="1"/>
      <c r="G146" s="3"/>
      <c r="H146" s="3"/>
      <c r="I146" s="5"/>
      <c r="J146" s="5"/>
      <c r="K146" s="5"/>
      <c r="L146" s="13"/>
    </row>
    <row r="147" spans="1:12" ht="12.75">
      <c r="A147" s="2"/>
      <c r="E147" s="3"/>
      <c r="F147" s="1"/>
      <c r="G147" s="3"/>
      <c r="H147" s="3"/>
      <c r="I147" s="5"/>
      <c r="J147" s="5"/>
      <c r="K147" s="5"/>
      <c r="L147" s="13"/>
    </row>
    <row r="148" spans="1:12" ht="12.75">
      <c r="A148" s="2"/>
      <c r="E148" s="3"/>
      <c r="F148" s="1"/>
      <c r="G148" s="3"/>
      <c r="H148" s="3"/>
      <c r="I148" s="5"/>
      <c r="J148" s="5"/>
      <c r="K148" s="5"/>
      <c r="L148" s="13"/>
    </row>
    <row r="149" spans="1:12" ht="12.75">
      <c r="A149" s="2"/>
      <c r="E149" s="3"/>
      <c r="F149" s="1"/>
      <c r="G149" s="3"/>
      <c r="H149" s="3"/>
      <c r="I149" s="5"/>
      <c r="J149" s="5"/>
      <c r="K149" s="5"/>
      <c r="L149" s="13"/>
    </row>
    <row r="150" spans="1:12" ht="12.75">
      <c r="A150" s="2"/>
      <c r="E150" s="3"/>
      <c r="F150" s="1"/>
      <c r="G150" s="3"/>
      <c r="H150" s="3"/>
      <c r="I150" s="5"/>
      <c r="J150" s="5"/>
      <c r="K150" s="5"/>
      <c r="L150" s="13"/>
    </row>
    <row r="151" spans="1:12" ht="12.75">
      <c r="A151" s="2"/>
      <c r="E151" s="3"/>
      <c r="F151" s="1"/>
      <c r="G151" s="3"/>
      <c r="H151" s="3"/>
      <c r="I151" s="5"/>
      <c r="J151" s="5"/>
      <c r="K151" s="5"/>
      <c r="L151" s="13"/>
    </row>
    <row r="152" spans="1:12" ht="12.75">
      <c r="A152" s="2"/>
      <c r="E152" s="3"/>
      <c r="F152" s="1"/>
      <c r="G152" s="3"/>
      <c r="H152" s="3"/>
      <c r="I152" s="5"/>
      <c r="J152" s="5"/>
      <c r="K152" s="5"/>
      <c r="L152" s="13"/>
    </row>
    <row r="153" spans="1:12" ht="12.75">
      <c r="A153" s="2"/>
      <c r="E153" s="3"/>
      <c r="F153" s="1"/>
      <c r="G153" s="3"/>
      <c r="H153" s="3"/>
      <c r="I153" s="5"/>
      <c r="J153" s="5"/>
      <c r="K153" s="5"/>
      <c r="L153" s="13"/>
    </row>
    <row r="154" spans="1:12" ht="12.75">
      <c r="A154" s="2"/>
      <c r="E154" s="3"/>
      <c r="F154" s="1"/>
      <c r="G154" s="3"/>
      <c r="H154" s="3"/>
      <c r="I154" s="5"/>
      <c r="J154" s="5"/>
      <c r="K154" s="5"/>
      <c r="L154" s="13"/>
    </row>
    <row r="155" spans="1:12" ht="12.75">
      <c r="A155" s="2"/>
      <c r="E155" s="3"/>
      <c r="F155" s="1"/>
      <c r="G155" s="3"/>
      <c r="H155" s="3"/>
      <c r="I155" s="5"/>
      <c r="J155" s="5"/>
      <c r="K155" s="5"/>
      <c r="L155" s="13"/>
    </row>
    <row r="156" spans="1:12" ht="12.75">
      <c r="A156" s="2"/>
      <c r="E156" s="3"/>
      <c r="F156" s="1"/>
      <c r="G156" s="3"/>
      <c r="H156" s="3"/>
      <c r="I156" s="5"/>
      <c r="J156" s="5"/>
      <c r="K156" s="5"/>
      <c r="L156" s="13"/>
    </row>
    <row r="157" spans="1:12" ht="12.75">
      <c r="A157" s="2"/>
      <c r="E157" s="3"/>
      <c r="F157" s="1"/>
      <c r="G157" s="3"/>
      <c r="H157" s="3"/>
      <c r="I157" s="5"/>
      <c r="J157" s="5"/>
      <c r="K157" s="5"/>
      <c r="L157" s="13"/>
    </row>
    <row r="158" spans="1:12" ht="12.75">
      <c r="A158" s="2"/>
      <c r="E158" s="3"/>
      <c r="F158" s="1"/>
      <c r="G158" s="3"/>
      <c r="H158" s="3"/>
      <c r="I158" s="5"/>
      <c r="J158" s="5"/>
      <c r="K158" s="5"/>
      <c r="L158" s="13"/>
    </row>
    <row r="159" spans="1:12" ht="12.75">
      <c r="A159" s="2"/>
      <c r="E159" s="3"/>
      <c r="F159" s="1"/>
      <c r="G159" s="3"/>
      <c r="H159" s="3"/>
      <c r="I159" s="5"/>
      <c r="J159" s="5"/>
      <c r="K159" s="5"/>
      <c r="L159" s="13"/>
    </row>
    <row r="160" spans="1:12" ht="12.75">
      <c r="A160" s="2"/>
      <c r="E160" s="3"/>
      <c r="F160" s="1"/>
      <c r="G160" s="3"/>
      <c r="H160" s="3"/>
      <c r="I160" s="5"/>
      <c r="J160" s="5"/>
      <c r="K160" s="5"/>
      <c r="L160" s="13"/>
    </row>
    <row r="161" spans="1:12" ht="12.75">
      <c r="A161" s="2"/>
      <c r="E161" s="3"/>
      <c r="F161" s="1"/>
      <c r="G161" s="3"/>
      <c r="H161" s="3"/>
      <c r="I161" s="5"/>
      <c r="J161" s="5"/>
      <c r="K161" s="5"/>
      <c r="L161" s="13"/>
    </row>
    <row r="162" spans="1:12" ht="12.75">
      <c r="A162" s="2"/>
      <c r="E162" s="3"/>
      <c r="F162" s="1"/>
      <c r="G162" s="3"/>
      <c r="H162" s="3"/>
      <c r="I162" s="5"/>
      <c r="J162" s="5"/>
      <c r="K162" s="5"/>
      <c r="L162" s="13"/>
    </row>
    <row r="163" spans="1:12" ht="12.75">
      <c r="A163" s="2"/>
      <c r="E163" s="3"/>
      <c r="F163" s="1"/>
      <c r="G163" s="3"/>
      <c r="H163" s="3"/>
      <c r="I163" s="5"/>
      <c r="J163" s="5"/>
      <c r="K163" s="5"/>
      <c r="L163" s="13"/>
    </row>
    <row r="164" spans="1:12" ht="12.75">
      <c r="A164" s="2"/>
      <c r="E164" s="3"/>
      <c r="F164" s="1"/>
      <c r="G164" s="3"/>
      <c r="H164" s="3"/>
      <c r="I164" s="5"/>
      <c r="J164" s="5"/>
      <c r="K164" s="5"/>
      <c r="L164" s="13"/>
    </row>
    <row r="165" spans="1:12" ht="12.75">
      <c r="A165" s="2"/>
      <c r="E165" s="3"/>
      <c r="F165" s="1"/>
      <c r="G165" s="3"/>
      <c r="H165" s="3"/>
      <c r="I165" s="5"/>
      <c r="J165" s="5"/>
      <c r="K165" s="5"/>
      <c r="L165" s="13"/>
    </row>
    <row r="166" spans="1:12" ht="12.75">
      <c r="A166" s="2"/>
      <c r="E166" s="3"/>
      <c r="F166" s="1"/>
      <c r="G166" s="3"/>
      <c r="H166" s="3"/>
      <c r="I166" s="5"/>
      <c r="J166" s="5"/>
      <c r="K166" s="5"/>
      <c r="L166" s="13"/>
    </row>
    <row r="167" spans="1:12" ht="12.75">
      <c r="A167" s="2"/>
      <c r="E167" s="3"/>
      <c r="F167" s="1"/>
      <c r="G167" s="3"/>
      <c r="H167" s="3"/>
      <c r="I167" s="5"/>
      <c r="J167" s="5"/>
      <c r="K167" s="5"/>
      <c r="L167" s="13"/>
    </row>
    <row r="168" spans="1:12" ht="12.75">
      <c r="A168" s="2"/>
      <c r="E168" s="3"/>
      <c r="F168" s="1"/>
      <c r="G168" s="3"/>
      <c r="H168" s="3"/>
      <c r="I168" s="5"/>
      <c r="J168" s="5"/>
      <c r="K168" s="5"/>
      <c r="L168" s="13"/>
    </row>
    <row r="169" spans="1:12" ht="12.75">
      <c r="A169" s="2"/>
      <c r="E169" s="3"/>
      <c r="F169" s="1"/>
      <c r="G169" s="3"/>
      <c r="H169" s="3"/>
      <c r="I169" s="5"/>
      <c r="J169" s="5"/>
      <c r="K169" s="5"/>
      <c r="L169" s="13"/>
    </row>
    <row r="170" spans="1:12" ht="12.75">
      <c r="A170" s="2"/>
      <c r="E170" s="3"/>
      <c r="F170" s="1"/>
      <c r="G170" s="3"/>
      <c r="H170" s="3"/>
      <c r="I170" s="5"/>
      <c r="J170" s="5"/>
      <c r="K170" s="5"/>
      <c r="L170" s="13"/>
    </row>
    <row r="171" spans="1:12" ht="12.75">
      <c r="A171" s="2"/>
      <c r="E171" s="3"/>
      <c r="F171" s="1"/>
      <c r="G171" s="3"/>
      <c r="H171" s="3"/>
      <c r="I171" s="5"/>
      <c r="J171" s="5"/>
      <c r="K171" s="5"/>
      <c r="L171" s="13"/>
    </row>
    <row r="172" spans="1:12" ht="12.75">
      <c r="A172" s="2"/>
      <c r="E172" s="3"/>
      <c r="F172" s="1"/>
      <c r="G172" s="3"/>
      <c r="H172" s="3"/>
      <c r="I172" s="5"/>
      <c r="J172" s="5"/>
      <c r="K172" s="5"/>
      <c r="L172" s="13"/>
    </row>
    <row r="173" spans="1:12" ht="12.75">
      <c r="A173" s="2"/>
      <c r="E173" s="3"/>
      <c r="F173" s="1"/>
      <c r="G173" s="3"/>
      <c r="H173" s="3"/>
      <c r="I173" s="5"/>
      <c r="J173" s="5"/>
      <c r="K173" s="5"/>
      <c r="L173" s="13"/>
    </row>
    <row r="174" spans="1:12" ht="12.75">
      <c r="A174" s="2"/>
      <c r="E174" s="3"/>
      <c r="F174" s="1"/>
      <c r="G174" s="3"/>
      <c r="H174" s="3"/>
      <c r="I174" s="5"/>
      <c r="J174" s="5"/>
      <c r="K174" s="5"/>
      <c r="L174" s="13"/>
    </row>
    <row r="175" spans="1:12" ht="12.75">
      <c r="A175" s="2"/>
      <c r="E175" s="3"/>
      <c r="F175" s="1"/>
      <c r="G175" s="3"/>
      <c r="H175" s="3"/>
      <c r="I175" s="5"/>
      <c r="J175" s="5"/>
      <c r="K175" s="5"/>
      <c r="L175" s="13"/>
    </row>
    <row r="176" spans="1:12" ht="12.75">
      <c r="A176" s="2"/>
      <c r="E176" s="3"/>
      <c r="F176" s="1"/>
      <c r="G176" s="3"/>
      <c r="H176" s="3"/>
      <c r="I176" s="5"/>
      <c r="J176" s="5"/>
      <c r="K176" s="5"/>
      <c r="L176" s="13"/>
    </row>
    <row r="177" spans="1:12" ht="12.75">
      <c r="A177" s="2"/>
      <c r="E177" s="3"/>
      <c r="F177" s="1"/>
      <c r="G177" s="3"/>
      <c r="H177" s="3"/>
      <c r="I177" s="5"/>
      <c r="J177" s="5"/>
      <c r="K177" s="5"/>
      <c r="L177" s="13"/>
    </row>
    <row r="178" spans="1:12" ht="12.75">
      <c r="A178" s="2"/>
      <c r="E178" s="3"/>
      <c r="F178" s="1"/>
      <c r="G178" s="3"/>
      <c r="H178" s="3"/>
      <c r="I178" s="5"/>
      <c r="J178" s="5"/>
      <c r="K178" s="5"/>
      <c r="L178" s="13"/>
    </row>
    <row r="179" spans="1:12" ht="12.75">
      <c r="A179" s="2"/>
      <c r="E179" s="3"/>
      <c r="F179" s="1"/>
      <c r="G179" s="3"/>
      <c r="H179" s="3"/>
      <c r="I179" s="5"/>
      <c r="J179" s="5"/>
      <c r="K179" s="5"/>
      <c r="L179" s="13"/>
    </row>
    <row r="180" spans="1:12" ht="12.75">
      <c r="A180" s="2"/>
      <c r="E180" s="3"/>
      <c r="F180" s="1"/>
      <c r="G180" s="3"/>
      <c r="H180" s="3"/>
      <c r="I180" s="5"/>
      <c r="J180" s="5"/>
      <c r="K180" s="5"/>
      <c r="L180" s="13"/>
    </row>
    <row r="181" spans="1:12" ht="12.75">
      <c r="A181" s="2"/>
      <c r="E181" s="3"/>
      <c r="F181" s="1"/>
      <c r="G181" s="3"/>
      <c r="H181" s="3"/>
      <c r="I181" s="5"/>
      <c r="J181" s="5"/>
      <c r="K181" s="5"/>
      <c r="L181" s="13"/>
    </row>
    <row r="182" spans="1:12" ht="12.75">
      <c r="A182" s="2"/>
      <c r="E182" s="3"/>
      <c r="F182" s="1"/>
      <c r="G182" s="3"/>
      <c r="H182" s="3"/>
      <c r="I182" s="5"/>
      <c r="J182" s="5"/>
      <c r="K182" s="5"/>
      <c r="L182" s="13"/>
    </row>
    <row r="183" spans="1:12" ht="12.75">
      <c r="A183" s="2"/>
      <c r="E183" s="3"/>
      <c r="F183" s="1"/>
      <c r="G183" s="3"/>
      <c r="H183" s="3"/>
      <c r="I183" s="5"/>
      <c r="J183" s="5"/>
      <c r="K183" s="5"/>
      <c r="L183" s="13"/>
    </row>
    <row r="184" spans="1:12" ht="12.75">
      <c r="A184" s="2"/>
      <c r="E184" s="3"/>
      <c r="F184" s="1"/>
      <c r="G184" s="3"/>
      <c r="H184" s="3"/>
      <c r="I184" s="5"/>
      <c r="J184" s="5"/>
      <c r="K184" s="5"/>
      <c r="L184" s="13"/>
    </row>
    <row r="185" spans="1:12" ht="12.75">
      <c r="A185" s="2"/>
      <c r="E185" s="3"/>
      <c r="F185" s="1"/>
      <c r="G185" s="3"/>
      <c r="H185" s="3"/>
      <c r="I185" s="5"/>
      <c r="J185" s="5"/>
      <c r="K185" s="5"/>
      <c r="L185" s="13"/>
    </row>
    <row r="186" spans="1:12" ht="12.75">
      <c r="A186" s="2"/>
      <c r="E186" s="3"/>
      <c r="F186" s="1"/>
      <c r="G186" s="3"/>
      <c r="H186" s="3"/>
      <c r="I186" s="5"/>
      <c r="J186" s="5"/>
      <c r="K186" s="5"/>
      <c r="L186" s="13"/>
    </row>
    <row r="187" spans="1:12" ht="12.75">
      <c r="A187" s="2"/>
      <c r="E187" s="3"/>
      <c r="F187" s="1"/>
      <c r="G187" s="3"/>
      <c r="H187" s="3"/>
      <c r="I187" s="5"/>
      <c r="J187" s="5"/>
      <c r="K187" s="5"/>
      <c r="L187" s="13"/>
    </row>
    <row r="188" spans="1:12" ht="12.75">
      <c r="A188" s="2"/>
      <c r="E188" s="3"/>
      <c r="F188" s="1"/>
      <c r="G188" s="3"/>
      <c r="H188" s="3"/>
      <c r="I188" s="5"/>
      <c r="J188" s="5"/>
      <c r="K188" s="5"/>
      <c r="L188" s="13"/>
    </row>
    <row r="189" spans="1:12" ht="12.75">
      <c r="A189" s="2"/>
      <c r="E189" s="3"/>
      <c r="F189" s="1"/>
      <c r="G189" s="3"/>
      <c r="H189" s="3"/>
      <c r="I189" s="5"/>
      <c r="J189" s="5"/>
      <c r="K189" s="5"/>
      <c r="L189" s="13"/>
    </row>
    <row r="190" spans="1:12" ht="12.75">
      <c r="A190" s="2"/>
      <c r="E190" s="3"/>
      <c r="F190" s="1"/>
      <c r="G190" s="3"/>
      <c r="H190" s="3"/>
      <c r="I190" s="5"/>
      <c r="J190" s="5"/>
      <c r="K190" s="5"/>
      <c r="L190" s="13"/>
    </row>
    <row r="191" spans="1:12" ht="12.75">
      <c r="A191" s="2"/>
      <c r="E191" s="3"/>
      <c r="F191" s="1"/>
      <c r="G191" s="3"/>
      <c r="H191" s="3"/>
      <c r="I191" s="5"/>
      <c r="J191" s="5"/>
      <c r="K191" s="5"/>
      <c r="L191" s="13"/>
    </row>
    <row r="192" spans="1:12" ht="12.75">
      <c r="A192" s="2"/>
      <c r="E192" s="3"/>
      <c r="F192" s="1"/>
      <c r="G192" s="3"/>
      <c r="H192" s="3"/>
      <c r="I192" s="5"/>
      <c r="J192" s="5"/>
      <c r="K192" s="5"/>
      <c r="L192" s="13"/>
    </row>
    <row r="193" spans="1:12" ht="12.75">
      <c r="A193" s="2"/>
      <c r="E193" s="3"/>
      <c r="F193" s="1"/>
      <c r="G193" s="3"/>
      <c r="H193" s="3"/>
      <c r="I193" s="5"/>
      <c r="J193" s="5"/>
      <c r="K193" s="5"/>
      <c r="L193" s="13"/>
    </row>
    <row r="194" spans="1:12" ht="12.75">
      <c r="A194" s="2"/>
      <c r="E194" s="3"/>
      <c r="F194" s="1"/>
      <c r="G194" s="3"/>
      <c r="H194" s="3"/>
      <c r="I194" s="5"/>
      <c r="J194" s="5"/>
      <c r="K194" s="5"/>
      <c r="L194" s="13"/>
    </row>
    <row r="195" spans="1:12" ht="12.75">
      <c r="A195" s="2"/>
      <c r="E195" s="3"/>
      <c r="F195" s="1"/>
      <c r="G195" s="3"/>
      <c r="H195" s="3"/>
      <c r="I195" s="5"/>
      <c r="J195" s="5"/>
      <c r="K195" s="5"/>
      <c r="L195" s="13"/>
    </row>
    <row r="196" spans="1:12" ht="12.75">
      <c r="A196" s="2"/>
      <c r="E196" s="3"/>
      <c r="F196" s="1"/>
      <c r="G196" s="3"/>
      <c r="H196" s="3"/>
      <c r="I196" s="5"/>
      <c r="J196" s="5"/>
      <c r="K196" s="5"/>
      <c r="L196" s="13"/>
    </row>
    <row r="197" spans="1:12" ht="12.75">
      <c r="A197" s="2"/>
      <c r="E197" s="3"/>
      <c r="F197" s="1"/>
      <c r="G197" s="3"/>
      <c r="H197" s="3"/>
      <c r="I197" s="5"/>
      <c r="J197" s="5"/>
      <c r="K197" s="5"/>
      <c r="L197" s="13"/>
    </row>
    <row r="198" spans="1:12" ht="12.75">
      <c r="A198" s="2"/>
      <c r="E198" s="3"/>
      <c r="F198" s="1"/>
      <c r="G198" s="3"/>
      <c r="H198" s="3"/>
      <c r="I198" s="5"/>
      <c r="J198" s="5"/>
      <c r="K198" s="5"/>
      <c r="L198" s="13"/>
    </row>
    <row r="199" spans="1:12" ht="12.75">
      <c r="A199" s="2"/>
      <c r="E199" s="3"/>
      <c r="F199" s="1"/>
      <c r="G199" s="3"/>
      <c r="H199" s="3"/>
      <c r="I199" s="5"/>
      <c r="J199" s="5"/>
      <c r="K199" s="5"/>
      <c r="L199" s="13"/>
    </row>
    <row r="200" spans="1:12" ht="12.75">
      <c r="A200" s="2"/>
      <c r="E200" s="3"/>
      <c r="F200" s="1"/>
      <c r="G200" s="3"/>
      <c r="H200" s="3"/>
      <c r="I200" s="5"/>
      <c r="J200" s="5"/>
      <c r="K200" s="5"/>
      <c r="L200" s="13"/>
    </row>
    <row r="201" spans="1:12" ht="12.75">
      <c r="A201" s="2"/>
      <c r="E201" s="3"/>
      <c r="F201" s="1"/>
      <c r="G201" s="3"/>
      <c r="H201" s="3"/>
      <c r="I201" s="5"/>
      <c r="J201" s="5"/>
      <c r="K201" s="5"/>
      <c r="L201" s="13"/>
    </row>
    <row r="202" spans="1:12" ht="12.75">
      <c r="A202" s="2"/>
      <c r="E202" s="3"/>
      <c r="F202" s="1"/>
      <c r="G202" s="3"/>
      <c r="H202" s="3"/>
      <c r="I202" s="5"/>
      <c r="J202" s="5"/>
      <c r="K202" s="5"/>
      <c r="L202" s="13"/>
    </row>
    <row r="203" spans="1:12" ht="12.75">
      <c r="A203" s="2"/>
      <c r="E203" s="3"/>
      <c r="F203" s="1"/>
      <c r="G203" s="3"/>
      <c r="H203" s="3"/>
      <c r="I203" s="5"/>
      <c r="J203" s="5"/>
      <c r="K203" s="5"/>
      <c r="L203" s="13"/>
    </row>
    <row r="204" spans="1:12" ht="12.75">
      <c r="A204" s="2"/>
      <c r="E204" s="3"/>
      <c r="F204" s="1"/>
      <c r="G204" s="3"/>
      <c r="H204" s="3"/>
      <c r="I204" s="5"/>
      <c r="J204" s="5"/>
      <c r="K204" s="5"/>
      <c r="L204" s="13"/>
    </row>
    <row r="205" spans="1:12" ht="12.75">
      <c r="A205" s="2"/>
      <c r="E205" s="3"/>
      <c r="F205" s="1"/>
      <c r="G205" s="3"/>
      <c r="H205" s="3"/>
      <c r="I205" s="5"/>
      <c r="J205" s="5"/>
      <c r="K205" s="5"/>
      <c r="L205" s="13"/>
    </row>
    <row r="206" spans="1:12" ht="12.75">
      <c r="A206" s="2"/>
      <c r="E206" s="3"/>
      <c r="F206" s="1"/>
      <c r="G206" s="3"/>
      <c r="H206" s="3"/>
      <c r="I206" s="5"/>
      <c r="J206" s="5"/>
      <c r="K206" s="5"/>
      <c r="L206" s="13"/>
    </row>
    <row r="207" spans="1:12" ht="12.75">
      <c r="A207" s="2"/>
      <c r="E207" s="3"/>
      <c r="F207" s="1"/>
      <c r="G207" s="3"/>
      <c r="H207" s="3"/>
      <c r="I207" s="5"/>
      <c r="J207" s="5"/>
      <c r="K207" s="5"/>
      <c r="L207" s="13"/>
    </row>
    <row r="208" spans="1:12" ht="12.75">
      <c r="A208" s="2"/>
      <c r="E208" s="3"/>
      <c r="F208" s="1"/>
      <c r="G208" s="3"/>
      <c r="H208" s="3"/>
      <c r="I208" s="5"/>
      <c r="J208" s="5"/>
      <c r="K208" s="5"/>
      <c r="L208" s="13"/>
    </row>
    <row r="209" spans="1:12" ht="12.75">
      <c r="A209" s="2"/>
      <c r="E209" s="3"/>
      <c r="F209" s="1"/>
      <c r="G209" s="3"/>
      <c r="H209" s="3"/>
      <c r="I209" s="5"/>
      <c r="J209" s="5"/>
      <c r="K209" s="5"/>
      <c r="L209" s="13"/>
    </row>
    <row r="210" spans="1:12" ht="12.75">
      <c r="A210" s="2"/>
      <c r="E210" s="3"/>
      <c r="F210" s="1"/>
      <c r="G210" s="3"/>
      <c r="H210" s="3"/>
      <c r="I210" s="5"/>
      <c r="J210" s="5"/>
      <c r="K210" s="5"/>
      <c r="L210" s="13"/>
    </row>
    <row r="211" spans="1:12" ht="12.75">
      <c r="A211" s="2"/>
      <c r="E211" s="3"/>
      <c r="F211" s="1"/>
      <c r="G211" s="3"/>
      <c r="H211" s="3"/>
      <c r="I211" s="5"/>
      <c r="J211" s="5"/>
      <c r="K211" s="5"/>
      <c r="L211" s="13"/>
    </row>
    <row r="212" spans="1:12" ht="12.75">
      <c r="A212" s="2"/>
      <c r="E212" s="3"/>
      <c r="F212" s="1"/>
      <c r="G212" s="3"/>
      <c r="H212" s="3"/>
      <c r="I212" s="5"/>
      <c r="J212" s="5"/>
      <c r="K212" s="5"/>
      <c r="L212" s="13"/>
    </row>
    <row r="213" spans="1:12" ht="12.75">
      <c r="A213" s="2"/>
      <c r="E213" s="3"/>
      <c r="F213" s="1"/>
      <c r="G213" s="3"/>
      <c r="H213" s="3"/>
      <c r="I213" s="5"/>
      <c r="J213" s="5"/>
      <c r="K213" s="5"/>
      <c r="L213" s="13"/>
    </row>
    <row r="214" spans="1:12" ht="12.75">
      <c r="A214" s="2"/>
      <c r="E214" s="3"/>
      <c r="F214" s="1"/>
      <c r="G214" s="3"/>
      <c r="H214" s="3"/>
      <c r="I214" s="5"/>
      <c r="J214" s="5"/>
      <c r="K214" s="5"/>
      <c r="L214" s="13"/>
    </row>
    <row r="215" spans="1:12" ht="12.75">
      <c r="A215" s="2"/>
      <c r="E215" s="3"/>
      <c r="F215" s="1"/>
      <c r="G215" s="3"/>
      <c r="H215" s="3"/>
      <c r="I215" s="5"/>
      <c r="J215" s="5"/>
      <c r="K215" s="5"/>
      <c r="L215" s="13"/>
    </row>
    <row r="216" spans="1:12" ht="12.75">
      <c r="A216" s="2"/>
      <c r="E216" s="3"/>
      <c r="F216" s="1"/>
      <c r="G216" s="3"/>
      <c r="H216" s="3"/>
      <c r="I216" s="5"/>
      <c r="J216" s="5"/>
      <c r="K216" s="5"/>
      <c r="L216" s="13"/>
    </row>
    <row r="217" spans="1:12" ht="12.75">
      <c r="A217" s="2"/>
      <c r="E217" s="3"/>
      <c r="F217" s="1"/>
      <c r="G217" s="3"/>
      <c r="H217" s="3"/>
      <c r="I217" s="5"/>
      <c r="J217" s="5"/>
      <c r="K217" s="5"/>
      <c r="L217" s="13"/>
    </row>
    <row r="218" spans="1:12" ht="12.75">
      <c r="A218" s="2"/>
      <c r="E218" s="3"/>
      <c r="F218" s="1"/>
      <c r="G218" s="3"/>
      <c r="H218" s="3"/>
      <c r="I218" s="5"/>
      <c r="J218" s="5"/>
      <c r="K218" s="5"/>
      <c r="L218" s="13"/>
    </row>
    <row r="219" spans="1:12" ht="12.75">
      <c r="A219" s="2"/>
      <c r="E219" s="3"/>
      <c r="F219" s="1"/>
      <c r="G219" s="3"/>
      <c r="H219" s="3"/>
      <c r="I219" s="5"/>
      <c r="J219" s="5"/>
      <c r="K219" s="5"/>
      <c r="L219" s="13"/>
    </row>
    <row r="220" spans="1:12" ht="12.75">
      <c r="A220" s="2"/>
      <c r="E220" s="3"/>
      <c r="F220" s="1"/>
      <c r="G220" s="3"/>
      <c r="H220" s="3"/>
      <c r="I220" s="5"/>
      <c r="J220" s="5"/>
      <c r="K220" s="5"/>
      <c r="L220" s="13"/>
    </row>
    <row r="221" spans="1:12" ht="12.75">
      <c r="A221" s="2"/>
      <c r="E221" s="3"/>
      <c r="F221" s="1"/>
      <c r="G221" s="3"/>
      <c r="H221" s="3"/>
      <c r="I221" s="5"/>
      <c r="J221" s="5"/>
      <c r="K221" s="5"/>
      <c r="L221" s="13"/>
    </row>
    <row r="222" spans="1:12" ht="12.75">
      <c r="A222" s="2"/>
      <c r="E222" s="3"/>
      <c r="F222" s="1"/>
      <c r="G222" s="3"/>
      <c r="H222" s="3"/>
      <c r="I222" s="5"/>
      <c r="J222" s="5"/>
      <c r="K222" s="5"/>
      <c r="L222" s="13"/>
    </row>
    <row r="223" spans="1:12" ht="12.75">
      <c r="A223" s="2"/>
      <c r="E223" s="3"/>
      <c r="F223" s="1"/>
      <c r="G223" s="3"/>
      <c r="H223" s="3"/>
      <c r="I223" s="5"/>
      <c r="J223" s="5"/>
      <c r="K223" s="5"/>
      <c r="L223" s="13"/>
    </row>
    <row r="224" spans="1:11" ht="12.75">
      <c r="A224" s="2"/>
      <c r="E224" s="3"/>
      <c r="F224" s="1"/>
      <c r="G224" s="3"/>
      <c r="H224" s="3"/>
      <c r="I224" s="5"/>
      <c r="J224" s="5"/>
      <c r="K224" s="5"/>
    </row>
    <row r="225" spans="1:11" ht="12.75">
      <c r="A225" s="14"/>
      <c r="I225" s="5"/>
      <c r="J225" s="5"/>
      <c r="K225" s="5"/>
    </row>
    <row r="226" spans="1:12" ht="12.75">
      <c r="A226" s="2"/>
      <c r="E226" s="3"/>
      <c r="F226" s="1"/>
      <c r="G226" s="3"/>
      <c r="H226" s="3"/>
      <c r="I226" s="5"/>
      <c r="J226" s="5"/>
      <c r="K226" s="5"/>
      <c r="L226" s="13"/>
    </row>
    <row r="227" spans="1:12" ht="12.75">
      <c r="A227" s="2"/>
      <c r="E227" s="3"/>
      <c r="F227" s="1"/>
      <c r="G227" s="3"/>
      <c r="H227" s="3"/>
      <c r="I227" s="5"/>
      <c r="J227" s="5"/>
      <c r="K227" s="5"/>
      <c r="L227" s="13"/>
    </row>
    <row r="228" spans="1:12" ht="12.75">
      <c r="A228" s="2"/>
      <c r="E228" s="3"/>
      <c r="F228" s="1"/>
      <c r="G228" s="3"/>
      <c r="H228" s="3"/>
      <c r="I228" s="5"/>
      <c r="J228" s="5"/>
      <c r="K228" s="5"/>
      <c r="L228" s="13"/>
    </row>
    <row r="229" spans="1:12" ht="12.75">
      <c r="A229" s="2"/>
      <c r="E229" s="3"/>
      <c r="F229" s="1"/>
      <c r="G229" s="3"/>
      <c r="H229" s="3"/>
      <c r="I229" s="5"/>
      <c r="J229" s="5"/>
      <c r="K229" s="5"/>
      <c r="L229" s="13"/>
    </row>
    <row r="230" spans="1:12" ht="12.75">
      <c r="A230" s="2"/>
      <c r="E230" s="3"/>
      <c r="F230" s="1"/>
      <c r="G230" s="3"/>
      <c r="H230" s="3"/>
      <c r="I230" s="5"/>
      <c r="J230" s="5"/>
      <c r="K230" s="5"/>
      <c r="L230" s="13"/>
    </row>
    <row r="231" spans="1:15" s="1" customFormat="1" ht="12.75">
      <c r="A231" s="2"/>
      <c r="E231" s="3"/>
      <c r="G231" s="3"/>
      <c r="H231" s="3"/>
      <c r="I231" s="5"/>
      <c r="J231" s="5"/>
      <c r="K231" s="5"/>
      <c r="L231" s="15"/>
      <c r="M231" s="35"/>
      <c r="N231" s="35"/>
      <c r="O231" s="35"/>
    </row>
    <row r="232" spans="1:15" s="1" customFormat="1" ht="12.75">
      <c r="A232" s="2"/>
      <c r="E232" s="3"/>
      <c r="G232" s="3"/>
      <c r="H232" s="3"/>
      <c r="I232" s="5"/>
      <c r="J232" s="5"/>
      <c r="K232" s="5"/>
      <c r="L232" s="15"/>
      <c r="M232" s="35"/>
      <c r="N232" s="35"/>
      <c r="O232" s="35"/>
    </row>
    <row r="233" spans="1:15" s="1" customFormat="1" ht="12.75">
      <c r="A233" s="2"/>
      <c r="E233" s="3"/>
      <c r="G233" s="3"/>
      <c r="H233" s="3"/>
      <c r="I233" s="5"/>
      <c r="J233" s="5"/>
      <c r="K233" s="5"/>
      <c r="L233" s="15"/>
      <c r="M233" s="35"/>
      <c r="N233" s="35"/>
      <c r="O233" s="35"/>
    </row>
    <row r="234" spans="1:15" s="1" customFormat="1" ht="12.75">
      <c r="A234" s="2"/>
      <c r="E234" s="3"/>
      <c r="G234" s="3"/>
      <c r="H234" s="3"/>
      <c r="I234" s="5"/>
      <c r="J234" s="5"/>
      <c r="K234" s="5"/>
      <c r="L234" s="15"/>
      <c r="M234" s="35"/>
      <c r="N234" s="35"/>
      <c r="O234" s="35"/>
    </row>
    <row r="235" spans="1:15" s="1" customFormat="1" ht="12.75">
      <c r="A235" s="2"/>
      <c r="E235" s="3"/>
      <c r="G235" s="3"/>
      <c r="H235" s="3"/>
      <c r="I235" s="5"/>
      <c r="J235" s="5"/>
      <c r="K235" s="5"/>
      <c r="L235" s="15"/>
      <c r="M235" s="35"/>
      <c r="N235" s="35"/>
      <c r="O235" s="35"/>
    </row>
    <row r="236" spans="1:15" s="1" customFormat="1" ht="12.75">
      <c r="A236" s="2"/>
      <c r="E236" s="3"/>
      <c r="G236" s="3"/>
      <c r="H236" s="3"/>
      <c r="I236" s="5"/>
      <c r="J236" s="5"/>
      <c r="K236" s="5"/>
      <c r="L236" s="15"/>
      <c r="M236" s="35"/>
      <c r="N236" s="35"/>
      <c r="O236" s="35"/>
    </row>
    <row r="237" spans="1:15" s="1" customFormat="1" ht="12.75">
      <c r="A237" s="2"/>
      <c r="E237" s="3"/>
      <c r="G237" s="3"/>
      <c r="H237" s="3"/>
      <c r="I237" s="5"/>
      <c r="J237" s="5"/>
      <c r="K237" s="5"/>
      <c r="L237" s="15"/>
      <c r="M237" s="35"/>
      <c r="N237" s="35"/>
      <c r="O237" s="35"/>
    </row>
    <row r="238" spans="1:15" s="1" customFormat="1" ht="12.75">
      <c r="A238" s="2"/>
      <c r="E238" s="3"/>
      <c r="G238" s="3"/>
      <c r="H238" s="3"/>
      <c r="I238" s="5"/>
      <c r="J238" s="5"/>
      <c r="K238" s="5"/>
      <c r="L238" s="15"/>
      <c r="M238" s="35"/>
      <c r="N238" s="35"/>
      <c r="O238" s="35"/>
    </row>
    <row r="239" spans="1:15" s="1" customFormat="1" ht="12.75">
      <c r="A239" s="2"/>
      <c r="E239" s="3"/>
      <c r="G239" s="3"/>
      <c r="H239" s="3"/>
      <c r="I239" s="5"/>
      <c r="J239" s="5"/>
      <c r="K239" s="5"/>
      <c r="L239" s="15"/>
      <c r="M239" s="35"/>
      <c r="N239" s="35"/>
      <c r="O239" s="35"/>
    </row>
    <row r="240" spans="1:15" s="1" customFormat="1" ht="12.75">
      <c r="A240" s="2"/>
      <c r="E240" s="3"/>
      <c r="G240" s="3"/>
      <c r="H240" s="3"/>
      <c r="I240" s="5"/>
      <c r="J240" s="5"/>
      <c r="K240" s="5"/>
      <c r="L240" s="15"/>
      <c r="M240" s="35"/>
      <c r="N240" s="35"/>
      <c r="O240" s="35"/>
    </row>
    <row r="241" spans="1:15" s="1" customFormat="1" ht="12.75">
      <c r="A241" s="2"/>
      <c r="E241" s="3"/>
      <c r="G241" s="3"/>
      <c r="H241" s="3"/>
      <c r="I241" s="5"/>
      <c r="J241" s="5"/>
      <c r="K241" s="5"/>
      <c r="L241" s="15"/>
      <c r="M241" s="35"/>
      <c r="N241" s="35"/>
      <c r="O241" s="35"/>
    </row>
    <row r="242" spans="1:15" s="1" customFormat="1" ht="12.75">
      <c r="A242" s="2"/>
      <c r="E242" s="3"/>
      <c r="G242" s="3"/>
      <c r="H242" s="3"/>
      <c r="I242" s="5"/>
      <c r="J242" s="5"/>
      <c r="K242" s="5"/>
      <c r="L242" s="15"/>
      <c r="M242" s="35"/>
      <c r="N242" s="35"/>
      <c r="O242" s="35"/>
    </row>
    <row r="243" spans="1:15" s="1" customFormat="1" ht="12.75">
      <c r="A243" s="2"/>
      <c r="E243" s="3"/>
      <c r="G243" s="3"/>
      <c r="H243" s="3"/>
      <c r="I243" s="5"/>
      <c r="J243" s="5"/>
      <c r="K243" s="5"/>
      <c r="L243" s="15"/>
      <c r="M243" s="35"/>
      <c r="N243" s="35"/>
      <c r="O243" s="35"/>
    </row>
    <row r="244" spans="1:15" s="1" customFormat="1" ht="12.75">
      <c r="A244" s="2"/>
      <c r="E244" s="3"/>
      <c r="G244" s="3"/>
      <c r="H244" s="3"/>
      <c r="I244" s="5"/>
      <c r="J244" s="5"/>
      <c r="K244" s="5"/>
      <c r="L244" s="15"/>
      <c r="M244" s="35"/>
      <c r="N244" s="35"/>
      <c r="O244" s="35"/>
    </row>
    <row r="245" spans="1:15" s="1" customFormat="1" ht="12.75">
      <c r="A245" s="2"/>
      <c r="E245" s="3"/>
      <c r="G245" s="3"/>
      <c r="H245" s="3"/>
      <c r="I245" s="5"/>
      <c r="J245" s="5"/>
      <c r="K245" s="5"/>
      <c r="L245" s="15"/>
      <c r="M245" s="35"/>
      <c r="N245" s="35"/>
      <c r="O245" s="35"/>
    </row>
    <row r="246" spans="1:15" s="1" customFormat="1" ht="12.75">
      <c r="A246" s="2"/>
      <c r="E246" s="3"/>
      <c r="G246" s="3"/>
      <c r="H246" s="3"/>
      <c r="I246" s="5"/>
      <c r="J246" s="5"/>
      <c r="K246" s="5"/>
      <c r="L246" s="15"/>
      <c r="M246" s="35"/>
      <c r="N246" s="35"/>
      <c r="O246" s="35"/>
    </row>
    <row r="247" spans="1:15" s="1" customFormat="1" ht="12.75">
      <c r="A247" s="2"/>
      <c r="E247" s="3"/>
      <c r="G247" s="3"/>
      <c r="H247" s="3"/>
      <c r="I247" s="5"/>
      <c r="J247" s="5"/>
      <c r="K247" s="5"/>
      <c r="L247" s="15"/>
      <c r="M247" s="35"/>
      <c r="N247" s="35"/>
      <c r="O247" s="35"/>
    </row>
    <row r="248" spans="1:15" s="1" customFormat="1" ht="12.75">
      <c r="A248" s="2"/>
      <c r="E248" s="3"/>
      <c r="G248" s="3"/>
      <c r="H248" s="3"/>
      <c r="I248" s="5"/>
      <c r="J248" s="5"/>
      <c r="K248" s="5"/>
      <c r="L248" s="15"/>
      <c r="M248" s="35"/>
      <c r="N248" s="35"/>
      <c r="O248" s="35"/>
    </row>
    <row r="249" spans="1:15" s="1" customFormat="1" ht="12.75">
      <c r="A249" s="2"/>
      <c r="E249" s="3"/>
      <c r="G249" s="3"/>
      <c r="H249" s="3"/>
      <c r="I249" s="5"/>
      <c r="J249" s="5"/>
      <c r="K249" s="5"/>
      <c r="L249" s="15"/>
      <c r="M249" s="35"/>
      <c r="N249" s="35"/>
      <c r="O249" s="35"/>
    </row>
    <row r="250" spans="1:15" s="1" customFormat="1" ht="12.75">
      <c r="A250" s="2"/>
      <c r="E250" s="3"/>
      <c r="G250" s="3"/>
      <c r="H250" s="3"/>
      <c r="I250" s="5"/>
      <c r="J250" s="5"/>
      <c r="K250" s="5"/>
      <c r="L250" s="15"/>
      <c r="M250" s="35"/>
      <c r="N250" s="35"/>
      <c r="O250" s="35"/>
    </row>
    <row r="251" spans="1:15" s="1" customFormat="1" ht="12.75">
      <c r="A251" s="2"/>
      <c r="E251" s="3"/>
      <c r="G251" s="3"/>
      <c r="H251" s="3"/>
      <c r="I251" s="5"/>
      <c r="J251" s="5"/>
      <c r="K251" s="5"/>
      <c r="L251" s="16"/>
      <c r="M251" s="35"/>
      <c r="N251" s="35"/>
      <c r="O251" s="35"/>
    </row>
    <row r="252" spans="1:15" s="1" customFormat="1" ht="12.75">
      <c r="A252" s="2"/>
      <c r="E252" s="3"/>
      <c r="G252" s="3"/>
      <c r="H252" s="3"/>
      <c r="I252" s="5"/>
      <c r="J252" s="5"/>
      <c r="K252" s="5"/>
      <c r="L252" s="17"/>
      <c r="M252" s="35"/>
      <c r="N252" s="35"/>
      <c r="O252" s="35"/>
    </row>
    <row r="253" spans="1:15" s="1" customFormat="1" ht="12.75">
      <c r="A253" s="2"/>
      <c r="E253" s="3"/>
      <c r="G253" s="3"/>
      <c r="H253" s="3"/>
      <c r="I253" s="5"/>
      <c r="J253" s="5"/>
      <c r="K253" s="5"/>
      <c r="L253" s="17"/>
      <c r="M253" s="35"/>
      <c r="N253" s="35"/>
      <c r="O253" s="35"/>
    </row>
    <row r="254" spans="1:15" s="1" customFormat="1" ht="12.75">
      <c r="A254" s="2"/>
      <c r="E254" s="3"/>
      <c r="G254" s="3"/>
      <c r="H254" s="3"/>
      <c r="I254" s="5"/>
      <c r="J254" s="5"/>
      <c r="K254" s="5"/>
      <c r="L254" s="17"/>
      <c r="M254" s="35"/>
      <c r="N254" s="35"/>
      <c r="O254" s="35"/>
    </row>
    <row r="255" spans="1:15" s="1" customFormat="1" ht="12.75">
      <c r="A255" s="2"/>
      <c r="E255" s="3"/>
      <c r="G255" s="3"/>
      <c r="H255" s="3"/>
      <c r="I255" s="5"/>
      <c r="J255" s="5"/>
      <c r="K255" s="5"/>
      <c r="L255" s="17"/>
      <c r="M255" s="35"/>
      <c r="N255" s="35"/>
      <c r="O255" s="35"/>
    </row>
    <row r="256" spans="1:15" s="1" customFormat="1" ht="12.75">
      <c r="A256" s="2"/>
      <c r="E256" s="3"/>
      <c r="G256" s="3"/>
      <c r="H256" s="3"/>
      <c r="I256" s="5"/>
      <c r="J256" s="5"/>
      <c r="K256" s="5"/>
      <c r="L256" s="17"/>
      <c r="M256" s="35"/>
      <c r="N256" s="35"/>
      <c r="O256" s="35"/>
    </row>
    <row r="257" spans="1:15" s="1" customFormat="1" ht="12.75">
      <c r="A257" s="2"/>
      <c r="E257" s="3"/>
      <c r="G257" s="3"/>
      <c r="H257" s="3"/>
      <c r="I257" s="5"/>
      <c r="J257" s="5"/>
      <c r="K257" s="5"/>
      <c r="L257" s="17"/>
      <c r="M257" s="35"/>
      <c r="N257" s="35"/>
      <c r="O257" s="35"/>
    </row>
    <row r="258" spans="1:15" s="1" customFormat="1" ht="12.75">
      <c r="A258" s="2"/>
      <c r="E258" s="3"/>
      <c r="G258" s="3"/>
      <c r="H258" s="3"/>
      <c r="I258" s="5"/>
      <c r="J258" s="5"/>
      <c r="K258" s="5"/>
      <c r="L258" s="17"/>
      <c r="M258" s="35"/>
      <c r="N258" s="35"/>
      <c r="O258" s="35"/>
    </row>
    <row r="259" spans="1:15" s="1" customFormat="1" ht="12.75">
      <c r="A259" s="2"/>
      <c r="E259" s="3"/>
      <c r="G259" s="3"/>
      <c r="H259" s="3"/>
      <c r="I259" s="5"/>
      <c r="J259" s="5"/>
      <c r="K259" s="5"/>
      <c r="L259" s="17"/>
      <c r="M259" s="35"/>
      <c r="N259" s="35"/>
      <c r="O259" s="35"/>
    </row>
    <row r="260" spans="1:15" s="1" customFormat="1" ht="12.75">
      <c r="A260" s="2"/>
      <c r="E260" s="3"/>
      <c r="G260" s="3"/>
      <c r="H260" s="3"/>
      <c r="I260" s="5"/>
      <c r="J260" s="5"/>
      <c r="K260" s="5"/>
      <c r="L260" s="17"/>
      <c r="M260" s="35"/>
      <c r="N260" s="35"/>
      <c r="O260" s="35"/>
    </row>
    <row r="261" spans="1:15" s="1" customFormat="1" ht="12.75">
      <c r="A261" s="2"/>
      <c r="E261" s="3"/>
      <c r="G261" s="3"/>
      <c r="H261" s="3"/>
      <c r="I261" s="5"/>
      <c r="J261" s="5"/>
      <c r="K261" s="5"/>
      <c r="L261" s="17"/>
      <c r="M261" s="35"/>
      <c r="N261" s="35"/>
      <c r="O261" s="35"/>
    </row>
    <row r="262" spans="1:15" s="1" customFormat="1" ht="12.75">
      <c r="A262" s="2"/>
      <c r="E262" s="3"/>
      <c r="G262" s="3"/>
      <c r="H262" s="3"/>
      <c r="I262" s="5"/>
      <c r="J262" s="5"/>
      <c r="K262" s="5"/>
      <c r="L262" s="17"/>
      <c r="M262" s="35"/>
      <c r="N262" s="35"/>
      <c r="O262" s="35"/>
    </row>
    <row r="263" spans="1:15" s="1" customFormat="1" ht="12.75">
      <c r="A263" s="2"/>
      <c r="E263" s="3"/>
      <c r="G263" s="3"/>
      <c r="H263" s="3"/>
      <c r="I263" s="5"/>
      <c r="J263" s="5"/>
      <c r="K263" s="5"/>
      <c r="L263" s="17"/>
      <c r="M263" s="35"/>
      <c r="N263" s="35"/>
      <c r="O263" s="35"/>
    </row>
    <row r="264" spans="1:15" s="1" customFormat="1" ht="12.75">
      <c r="A264" s="2"/>
      <c r="E264" s="3"/>
      <c r="G264" s="3"/>
      <c r="H264" s="3"/>
      <c r="I264" s="5"/>
      <c r="J264" s="5"/>
      <c r="K264" s="5"/>
      <c r="L264" s="17"/>
      <c r="M264" s="35"/>
      <c r="N264" s="35"/>
      <c r="O264" s="35"/>
    </row>
    <row r="265" spans="1:15" s="1" customFormat="1" ht="12.75">
      <c r="A265" s="2"/>
      <c r="E265" s="3"/>
      <c r="G265" s="3"/>
      <c r="H265" s="3"/>
      <c r="I265" s="5"/>
      <c r="J265" s="5"/>
      <c r="K265" s="5"/>
      <c r="L265" s="17"/>
      <c r="M265" s="35"/>
      <c r="N265" s="35"/>
      <c r="O265" s="35"/>
    </row>
    <row r="266" spans="1:15" s="1" customFormat="1" ht="12.75">
      <c r="A266" s="2"/>
      <c r="E266" s="3"/>
      <c r="G266" s="3"/>
      <c r="H266" s="3"/>
      <c r="I266" s="5"/>
      <c r="J266" s="5"/>
      <c r="K266" s="5"/>
      <c r="L266" s="17"/>
      <c r="M266" s="35"/>
      <c r="N266" s="35"/>
      <c r="O266" s="35"/>
    </row>
    <row r="267" spans="1:15" s="1" customFormat="1" ht="12.75">
      <c r="A267" s="2"/>
      <c r="E267" s="3"/>
      <c r="G267" s="3"/>
      <c r="H267" s="3"/>
      <c r="I267" s="5"/>
      <c r="J267" s="5"/>
      <c r="K267" s="5"/>
      <c r="L267" s="17"/>
      <c r="M267" s="35"/>
      <c r="N267" s="35"/>
      <c r="O267" s="35"/>
    </row>
    <row r="268" spans="1:15" s="1" customFormat="1" ht="12.75">
      <c r="A268" s="2"/>
      <c r="E268" s="3"/>
      <c r="G268" s="3"/>
      <c r="H268" s="3"/>
      <c r="I268" s="5"/>
      <c r="J268" s="5"/>
      <c r="K268" s="5"/>
      <c r="L268" s="17"/>
      <c r="M268" s="35"/>
      <c r="N268" s="35"/>
      <c r="O268" s="35"/>
    </row>
    <row r="269" spans="1:15" s="1" customFormat="1" ht="12.75">
      <c r="A269" s="2"/>
      <c r="E269" s="3"/>
      <c r="G269" s="3"/>
      <c r="H269" s="3"/>
      <c r="I269" s="5"/>
      <c r="J269" s="5"/>
      <c r="K269" s="5"/>
      <c r="L269" s="17"/>
      <c r="M269" s="35"/>
      <c r="N269" s="35"/>
      <c r="O269" s="35"/>
    </row>
    <row r="270" spans="1:15" s="1" customFormat="1" ht="12.75">
      <c r="A270" s="2"/>
      <c r="E270" s="3"/>
      <c r="G270" s="3"/>
      <c r="H270" s="3"/>
      <c r="I270" s="5"/>
      <c r="J270" s="5"/>
      <c r="K270" s="5"/>
      <c r="L270" s="17"/>
      <c r="M270" s="35"/>
      <c r="N270" s="35"/>
      <c r="O270" s="35"/>
    </row>
    <row r="271" spans="1:15" s="1" customFormat="1" ht="12.75">
      <c r="A271" s="2"/>
      <c r="E271" s="3"/>
      <c r="G271" s="3"/>
      <c r="H271" s="3"/>
      <c r="I271" s="5"/>
      <c r="J271" s="5"/>
      <c r="K271" s="5"/>
      <c r="L271" s="17"/>
      <c r="M271" s="35"/>
      <c r="N271" s="35"/>
      <c r="O271" s="35"/>
    </row>
    <row r="272" spans="1:15" s="1" customFormat="1" ht="12.75">
      <c r="A272" s="2"/>
      <c r="E272" s="3"/>
      <c r="G272" s="3"/>
      <c r="H272" s="3"/>
      <c r="I272" s="5"/>
      <c r="J272" s="5"/>
      <c r="K272" s="5"/>
      <c r="L272" s="17"/>
      <c r="M272" s="35"/>
      <c r="N272" s="35"/>
      <c r="O272" s="35"/>
    </row>
    <row r="273" spans="1:15" s="1" customFormat="1" ht="12.75">
      <c r="A273" s="2"/>
      <c r="E273" s="3"/>
      <c r="G273" s="3"/>
      <c r="H273" s="3"/>
      <c r="I273" s="5"/>
      <c r="J273" s="5"/>
      <c r="K273" s="5"/>
      <c r="L273" s="17"/>
      <c r="M273" s="35"/>
      <c r="N273" s="35"/>
      <c r="O273" s="35"/>
    </row>
    <row r="274" spans="1:15" s="1" customFormat="1" ht="12.75">
      <c r="A274" s="2"/>
      <c r="E274" s="3"/>
      <c r="G274" s="3"/>
      <c r="H274" s="3"/>
      <c r="I274" s="5"/>
      <c r="J274" s="5"/>
      <c r="K274" s="5"/>
      <c r="L274" s="17"/>
      <c r="M274" s="35"/>
      <c r="N274" s="35"/>
      <c r="O274" s="35"/>
    </row>
    <row r="275" spans="1:15" s="1" customFormat="1" ht="12.75">
      <c r="A275" s="2"/>
      <c r="E275" s="3"/>
      <c r="G275" s="3"/>
      <c r="H275" s="3"/>
      <c r="I275" s="5"/>
      <c r="J275" s="5"/>
      <c r="K275" s="5"/>
      <c r="L275" s="17"/>
      <c r="M275" s="35"/>
      <c r="N275" s="35"/>
      <c r="O275" s="35"/>
    </row>
    <row r="276" spans="1:15" s="1" customFormat="1" ht="12.75">
      <c r="A276" s="2"/>
      <c r="E276" s="3"/>
      <c r="G276" s="3"/>
      <c r="H276" s="3"/>
      <c r="I276" s="5"/>
      <c r="J276" s="5"/>
      <c r="K276" s="5"/>
      <c r="L276" s="17"/>
      <c r="M276" s="35"/>
      <c r="N276" s="35"/>
      <c r="O276" s="35"/>
    </row>
    <row r="277" spans="1:15" s="1" customFormat="1" ht="12.75">
      <c r="A277" s="2"/>
      <c r="E277" s="3"/>
      <c r="G277" s="3"/>
      <c r="H277" s="3"/>
      <c r="I277" s="5"/>
      <c r="J277" s="5"/>
      <c r="K277" s="5"/>
      <c r="L277" s="17"/>
      <c r="M277" s="35"/>
      <c r="N277" s="35"/>
      <c r="O277" s="35"/>
    </row>
    <row r="278" spans="1:15" s="1" customFormat="1" ht="12.75">
      <c r="A278" s="2"/>
      <c r="E278" s="3"/>
      <c r="G278" s="3"/>
      <c r="H278" s="3"/>
      <c r="I278" s="5"/>
      <c r="J278" s="5"/>
      <c r="K278" s="5"/>
      <c r="L278" s="17"/>
      <c r="M278" s="35"/>
      <c r="N278" s="35"/>
      <c r="O278" s="35"/>
    </row>
    <row r="279" spans="1:15" s="1" customFormat="1" ht="12.75">
      <c r="A279" s="2"/>
      <c r="E279" s="3"/>
      <c r="G279" s="3"/>
      <c r="H279" s="3"/>
      <c r="I279" s="5"/>
      <c r="J279" s="5"/>
      <c r="K279" s="5"/>
      <c r="L279" s="17"/>
      <c r="M279" s="35"/>
      <c r="N279" s="35"/>
      <c r="O279" s="35"/>
    </row>
    <row r="280" spans="1:15" s="1" customFormat="1" ht="12.75">
      <c r="A280" s="2"/>
      <c r="E280" s="3"/>
      <c r="G280" s="3"/>
      <c r="H280" s="3"/>
      <c r="I280" s="5"/>
      <c r="J280" s="5"/>
      <c r="K280" s="5"/>
      <c r="L280" s="17"/>
      <c r="M280" s="35"/>
      <c r="N280" s="35"/>
      <c r="O280" s="35"/>
    </row>
    <row r="281" spans="1:15" s="1" customFormat="1" ht="12.75">
      <c r="A281" s="2"/>
      <c r="E281" s="3"/>
      <c r="G281" s="3"/>
      <c r="H281" s="3"/>
      <c r="I281" s="5"/>
      <c r="J281" s="5"/>
      <c r="K281" s="5"/>
      <c r="L281" s="17"/>
      <c r="M281" s="35"/>
      <c r="N281" s="35"/>
      <c r="O281" s="35"/>
    </row>
    <row r="282" spans="1:15" s="1" customFormat="1" ht="12.75">
      <c r="A282" s="2"/>
      <c r="E282" s="3"/>
      <c r="G282" s="3"/>
      <c r="H282" s="3"/>
      <c r="I282" s="5"/>
      <c r="J282" s="5"/>
      <c r="K282" s="5"/>
      <c r="L282" s="17"/>
      <c r="M282" s="35"/>
      <c r="N282" s="35"/>
      <c r="O282" s="35"/>
    </row>
    <row r="283" spans="1:15" s="1" customFormat="1" ht="12.75">
      <c r="A283" s="2"/>
      <c r="E283" s="3"/>
      <c r="G283" s="3"/>
      <c r="H283" s="3"/>
      <c r="I283" s="5"/>
      <c r="J283" s="5"/>
      <c r="K283" s="5"/>
      <c r="L283" s="17"/>
      <c r="M283" s="35"/>
      <c r="N283" s="35"/>
      <c r="O283" s="35"/>
    </row>
    <row r="284" spans="1:15" s="1" customFormat="1" ht="12.75">
      <c r="A284" s="2"/>
      <c r="E284" s="3"/>
      <c r="G284" s="3"/>
      <c r="H284" s="3"/>
      <c r="I284" s="5"/>
      <c r="J284" s="5"/>
      <c r="K284" s="5"/>
      <c r="L284" s="17"/>
      <c r="M284" s="35"/>
      <c r="N284" s="35"/>
      <c r="O284" s="35"/>
    </row>
    <row r="285" spans="1:15" s="1" customFormat="1" ht="12.75">
      <c r="A285" s="2"/>
      <c r="E285" s="3"/>
      <c r="G285" s="3"/>
      <c r="H285" s="3"/>
      <c r="I285" s="5"/>
      <c r="J285" s="5"/>
      <c r="K285" s="5"/>
      <c r="L285" s="17"/>
      <c r="M285" s="35"/>
      <c r="N285" s="35"/>
      <c r="O285" s="35"/>
    </row>
    <row r="286" spans="1:15" s="1" customFormat="1" ht="12.75">
      <c r="A286" s="2"/>
      <c r="E286" s="3"/>
      <c r="G286" s="3"/>
      <c r="H286" s="3"/>
      <c r="I286" s="5"/>
      <c r="J286" s="5"/>
      <c r="K286" s="5"/>
      <c r="L286" s="17"/>
      <c r="M286" s="35"/>
      <c r="N286" s="35"/>
      <c r="O286" s="35"/>
    </row>
    <row r="287" spans="1:15" s="1" customFormat="1" ht="12.75">
      <c r="A287" s="2"/>
      <c r="E287" s="3"/>
      <c r="G287" s="3"/>
      <c r="H287" s="3"/>
      <c r="I287" s="5"/>
      <c r="J287" s="5"/>
      <c r="K287" s="5"/>
      <c r="L287" s="17"/>
      <c r="M287" s="35"/>
      <c r="N287" s="35"/>
      <c r="O287" s="35"/>
    </row>
    <row r="288" spans="1:15" s="1" customFormat="1" ht="12.75">
      <c r="A288" s="2"/>
      <c r="E288" s="3"/>
      <c r="G288" s="3"/>
      <c r="H288" s="3"/>
      <c r="I288" s="5"/>
      <c r="J288" s="5"/>
      <c r="K288" s="5"/>
      <c r="L288" s="17"/>
      <c r="M288" s="35"/>
      <c r="N288" s="35"/>
      <c r="O288" s="35"/>
    </row>
    <row r="289" spans="1:15" s="1" customFormat="1" ht="12.75">
      <c r="A289" s="2"/>
      <c r="E289" s="3"/>
      <c r="G289" s="3"/>
      <c r="H289" s="3"/>
      <c r="I289" s="5"/>
      <c r="J289" s="5"/>
      <c r="K289" s="5"/>
      <c r="L289" s="17"/>
      <c r="M289" s="35"/>
      <c r="N289" s="35"/>
      <c r="O289" s="35"/>
    </row>
    <row r="290" spans="1:15" s="1" customFormat="1" ht="12.75">
      <c r="A290" s="2"/>
      <c r="E290" s="3"/>
      <c r="G290" s="3"/>
      <c r="H290" s="3"/>
      <c r="I290" s="5"/>
      <c r="J290" s="5"/>
      <c r="K290" s="5"/>
      <c r="L290" s="17"/>
      <c r="M290" s="35"/>
      <c r="N290" s="35"/>
      <c r="O290" s="35"/>
    </row>
    <row r="291" spans="1:15" s="1" customFormat="1" ht="12.75">
      <c r="A291" s="2"/>
      <c r="E291" s="3"/>
      <c r="G291" s="3"/>
      <c r="H291" s="3"/>
      <c r="I291" s="5"/>
      <c r="J291" s="5"/>
      <c r="K291" s="5"/>
      <c r="L291" s="17"/>
      <c r="M291" s="35"/>
      <c r="N291" s="35"/>
      <c r="O291" s="35"/>
    </row>
    <row r="292" spans="1:15" s="1" customFormat="1" ht="12.75">
      <c r="A292" s="2"/>
      <c r="E292" s="3"/>
      <c r="G292" s="3"/>
      <c r="H292" s="3"/>
      <c r="I292" s="5"/>
      <c r="J292" s="5"/>
      <c r="K292" s="5"/>
      <c r="L292" s="17"/>
      <c r="M292" s="35"/>
      <c r="N292" s="35"/>
      <c r="O292" s="35"/>
    </row>
    <row r="293" spans="1:15" s="1" customFormat="1" ht="12.75">
      <c r="A293" s="2"/>
      <c r="E293" s="3"/>
      <c r="G293" s="3"/>
      <c r="H293" s="3"/>
      <c r="I293" s="5"/>
      <c r="J293" s="5"/>
      <c r="K293" s="5"/>
      <c r="L293" s="17"/>
      <c r="M293" s="35"/>
      <c r="N293" s="35"/>
      <c r="O293" s="35"/>
    </row>
    <row r="294" spans="1:15" s="1" customFormat="1" ht="12.75">
      <c r="A294" s="2"/>
      <c r="E294" s="3"/>
      <c r="G294" s="3"/>
      <c r="H294" s="3"/>
      <c r="I294" s="5"/>
      <c r="J294" s="5"/>
      <c r="K294" s="5"/>
      <c r="L294" s="17"/>
      <c r="M294" s="35"/>
      <c r="N294" s="35"/>
      <c r="O294" s="35"/>
    </row>
    <row r="295" spans="1:15" s="1" customFormat="1" ht="12.75">
      <c r="A295" s="2"/>
      <c r="E295" s="3"/>
      <c r="G295" s="3"/>
      <c r="H295" s="3"/>
      <c r="I295" s="5"/>
      <c r="J295" s="5"/>
      <c r="K295" s="5"/>
      <c r="L295" s="17"/>
      <c r="M295" s="35"/>
      <c r="N295" s="35"/>
      <c r="O295" s="35"/>
    </row>
    <row r="296" spans="1:15" s="1" customFormat="1" ht="12.75">
      <c r="A296" s="2"/>
      <c r="E296" s="3"/>
      <c r="G296" s="3"/>
      <c r="H296" s="3"/>
      <c r="I296" s="5"/>
      <c r="J296" s="5"/>
      <c r="K296" s="5"/>
      <c r="L296" s="17"/>
      <c r="M296" s="35"/>
      <c r="N296" s="35"/>
      <c r="O296" s="35"/>
    </row>
    <row r="297" spans="1:24" s="1" customFormat="1" ht="12.75">
      <c r="A297" s="2"/>
      <c r="B297" s="22"/>
      <c r="C297" s="22"/>
      <c r="D297" s="22"/>
      <c r="E297" s="3"/>
      <c r="G297" s="3"/>
      <c r="H297" s="3"/>
      <c r="I297" s="5"/>
      <c r="J297" s="5"/>
      <c r="K297" s="5"/>
      <c r="L297" s="17"/>
      <c r="M297" s="35"/>
      <c r="N297" s="35"/>
      <c r="O297" s="35"/>
      <c r="R297" s="22"/>
      <c r="T297" s="21"/>
      <c r="X297" s="5"/>
    </row>
    <row r="298" spans="1:24" s="1" customFormat="1" ht="12.75">
      <c r="A298" s="2"/>
      <c r="B298" s="22"/>
      <c r="C298" s="22"/>
      <c r="D298" s="22"/>
      <c r="E298" s="3"/>
      <c r="G298" s="3"/>
      <c r="H298" s="3"/>
      <c r="I298" s="5"/>
      <c r="J298" s="5"/>
      <c r="K298" s="5"/>
      <c r="L298" s="17"/>
      <c r="M298" s="35"/>
      <c r="N298" s="35"/>
      <c r="O298" s="35"/>
      <c r="R298" s="22"/>
      <c r="T298" s="21"/>
      <c r="X298" s="5"/>
    </row>
    <row r="299" spans="1:24" s="1" customFormat="1" ht="12.75">
      <c r="A299" s="2"/>
      <c r="B299" s="22"/>
      <c r="C299" s="22"/>
      <c r="D299" s="22"/>
      <c r="E299" s="3"/>
      <c r="G299" s="3"/>
      <c r="H299" s="3"/>
      <c r="I299" s="5"/>
      <c r="J299" s="5"/>
      <c r="K299" s="5"/>
      <c r="L299" s="17"/>
      <c r="M299" s="35"/>
      <c r="N299" s="35"/>
      <c r="O299" s="35"/>
      <c r="R299" s="22"/>
      <c r="T299" s="21"/>
      <c r="X299" s="5"/>
    </row>
    <row r="300" spans="1:24" s="1" customFormat="1" ht="12.75">
      <c r="A300" s="2"/>
      <c r="B300" s="22"/>
      <c r="C300" s="22"/>
      <c r="D300" s="22"/>
      <c r="E300" s="3"/>
      <c r="G300" s="3"/>
      <c r="H300" s="3"/>
      <c r="I300" s="5"/>
      <c r="J300" s="5"/>
      <c r="K300" s="5"/>
      <c r="L300" s="17"/>
      <c r="M300" s="35"/>
      <c r="N300" s="35"/>
      <c r="O300" s="35"/>
      <c r="R300" s="22"/>
      <c r="T300" s="21"/>
      <c r="X300" s="5"/>
    </row>
    <row r="301" spans="1:24" s="1" customFormat="1" ht="12.75">
      <c r="A301" s="2"/>
      <c r="B301" s="22"/>
      <c r="C301" s="22"/>
      <c r="D301" s="22"/>
      <c r="E301" s="3"/>
      <c r="G301" s="3"/>
      <c r="H301" s="3"/>
      <c r="I301" s="5"/>
      <c r="J301" s="5"/>
      <c r="K301" s="5"/>
      <c r="L301" s="17"/>
      <c r="M301" s="35"/>
      <c r="N301" s="35"/>
      <c r="O301" s="35"/>
      <c r="R301" s="22"/>
      <c r="T301" s="21"/>
      <c r="X301" s="5"/>
    </row>
    <row r="302" spans="1:24" s="1" customFormat="1" ht="12.75">
      <c r="A302" s="2"/>
      <c r="B302" s="22"/>
      <c r="C302" s="22"/>
      <c r="D302" s="22"/>
      <c r="E302" s="3"/>
      <c r="G302" s="3"/>
      <c r="H302" s="3"/>
      <c r="I302" s="5"/>
      <c r="J302" s="5"/>
      <c r="K302" s="5"/>
      <c r="L302" s="17"/>
      <c r="M302" s="35"/>
      <c r="N302" s="35"/>
      <c r="O302" s="35"/>
      <c r="R302" s="22"/>
      <c r="T302" s="21"/>
      <c r="X302" s="5"/>
    </row>
    <row r="303" spans="1:24" s="1" customFormat="1" ht="12.75">
      <c r="A303" s="2"/>
      <c r="B303" s="22"/>
      <c r="C303" s="22"/>
      <c r="D303" s="22"/>
      <c r="E303" s="3"/>
      <c r="G303" s="3"/>
      <c r="H303" s="3"/>
      <c r="I303" s="5"/>
      <c r="J303" s="5"/>
      <c r="K303" s="5"/>
      <c r="L303" s="17"/>
      <c r="M303" s="35"/>
      <c r="N303" s="35"/>
      <c r="O303" s="35"/>
      <c r="R303" s="22"/>
      <c r="T303" s="21"/>
      <c r="X303" s="5"/>
    </row>
    <row r="304" spans="1:24" s="1" customFormat="1" ht="12.75">
      <c r="A304" s="2"/>
      <c r="B304" s="22"/>
      <c r="C304" s="22"/>
      <c r="D304" s="22"/>
      <c r="E304" s="3"/>
      <c r="G304" s="3"/>
      <c r="H304" s="3"/>
      <c r="I304" s="5"/>
      <c r="J304" s="5"/>
      <c r="K304" s="5"/>
      <c r="L304" s="17"/>
      <c r="M304" s="35"/>
      <c r="N304" s="35"/>
      <c r="O304" s="35"/>
      <c r="R304" s="22"/>
      <c r="T304" s="21"/>
      <c r="X304" s="5"/>
    </row>
    <row r="305" spans="1:24" s="1" customFormat="1" ht="12.75">
      <c r="A305" s="2"/>
      <c r="B305" s="22"/>
      <c r="C305" s="22"/>
      <c r="D305" s="22"/>
      <c r="E305" s="3"/>
      <c r="G305" s="3"/>
      <c r="H305" s="3"/>
      <c r="I305" s="5"/>
      <c r="J305" s="5"/>
      <c r="K305" s="5"/>
      <c r="L305" s="17"/>
      <c r="M305" s="35"/>
      <c r="N305" s="35"/>
      <c r="O305" s="35"/>
      <c r="R305" s="22"/>
      <c r="T305" s="21"/>
      <c r="X305" s="5"/>
    </row>
    <row r="306" spans="1:24" s="1" customFormat="1" ht="12.75">
      <c r="A306" s="2"/>
      <c r="B306" s="22"/>
      <c r="C306" s="22"/>
      <c r="D306" s="22"/>
      <c r="E306" s="3"/>
      <c r="G306" s="3"/>
      <c r="H306" s="3"/>
      <c r="I306" s="5"/>
      <c r="J306" s="5"/>
      <c r="K306" s="5"/>
      <c r="L306" s="17"/>
      <c r="M306" s="35"/>
      <c r="N306" s="35"/>
      <c r="O306" s="35"/>
      <c r="R306" s="22"/>
      <c r="T306" s="21"/>
      <c r="X306" s="5"/>
    </row>
    <row r="307" spans="1:24" s="1" customFormat="1" ht="12.75">
      <c r="A307" s="2"/>
      <c r="B307" s="22"/>
      <c r="C307" s="22"/>
      <c r="D307" s="22"/>
      <c r="E307" s="3"/>
      <c r="G307" s="3"/>
      <c r="H307" s="3"/>
      <c r="I307" s="5"/>
      <c r="J307" s="5"/>
      <c r="K307" s="5"/>
      <c r="L307" s="17"/>
      <c r="M307" s="35"/>
      <c r="N307" s="35"/>
      <c r="O307" s="35"/>
      <c r="R307" s="22"/>
      <c r="T307" s="21"/>
      <c r="X307" s="5"/>
    </row>
    <row r="308" spans="1:24" s="1" customFormat="1" ht="12.75">
      <c r="A308" s="2"/>
      <c r="B308" s="22"/>
      <c r="C308" s="22"/>
      <c r="D308" s="22"/>
      <c r="E308" s="3"/>
      <c r="G308" s="3"/>
      <c r="H308" s="3"/>
      <c r="I308" s="5"/>
      <c r="J308" s="5"/>
      <c r="K308" s="5"/>
      <c r="L308" s="17"/>
      <c r="M308" s="35"/>
      <c r="N308" s="35"/>
      <c r="O308" s="35"/>
      <c r="R308" s="22"/>
      <c r="T308" s="21"/>
      <c r="X308" s="5"/>
    </row>
    <row r="309" spans="1:24" s="1" customFormat="1" ht="12.75">
      <c r="A309" s="2"/>
      <c r="B309" s="22"/>
      <c r="C309" s="22"/>
      <c r="D309" s="22"/>
      <c r="E309" s="3"/>
      <c r="G309" s="3"/>
      <c r="H309" s="3"/>
      <c r="I309" s="5"/>
      <c r="J309" s="5"/>
      <c r="K309" s="5"/>
      <c r="L309" s="17"/>
      <c r="M309" s="35"/>
      <c r="N309" s="35"/>
      <c r="O309" s="35"/>
      <c r="R309" s="22"/>
      <c r="T309" s="21"/>
      <c r="X309" s="5"/>
    </row>
    <row r="310" spans="1:24" s="1" customFormat="1" ht="12.75">
      <c r="A310" s="2"/>
      <c r="B310" s="22"/>
      <c r="C310" s="22"/>
      <c r="D310" s="22"/>
      <c r="E310" s="3"/>
      <c r="G310" s="3"/>
      <c r="H310" s="3"/>
      <c r="I310" s="5"/>
      <c r="J310" s="5"/>
      <c r="K310" s="5"/>
      <c r="L310" s="17"/>
      <c r="M310" s="35"/>
      <c r="N310" s="35"/>
      <c r="O310" s="35"/>
      <c r="R310" s="22"/>
      <c r="T310" s="21"/>
      <c r="X310" s="5"/>
    </row>
    <row r="311" spans="1:24" s="1" customFormat="1" ht="12.75">
      <c r="A311" s="2"/>
      <c r="B311" s="22"/>
      <c r="C311" s="22"/>
      <c r="D311" s="22"/>
      <c r="E311" s="3"/>
      <c r="G311" s="3"/>
      <c r="H311" s="3"/>
      <c r="I311" s="5"/>
      <c r="J311" s="5"/>
      <c r="K311" s="5"/>
      <c r="L311" s="17"/>
      <c r="M311" s="35"/>
      <c r="N311" s="35"/>
      <c r="O311" s="35"/>
      <c r="R311" s="22"/>
      <c r="T311" s="21"/>
      <c r="X311" s="5"/>
    </row>
    <row r="312" spans="1:24" s="1" customFormat="1" ht="12.75">
      <c r="A312" s="2"/>
      <c r="B312" s="22"/>
      <c r="C312" s="22"/>
      <c r="D312" s="22"/>
      <c r="E312" s="3"/>
      <c r="G312" s="3"/>
      <c r="H312" s="3"/>
      <c r="I312" s="5"/>
      <c r="J312" s="5"/>
      <c r="K312" s="5"/>
      <c r="L312" s="17"/>
      <c r="M312" s="35"/>
      <c r="N312" s="35"/>
      <c r="O312" s="35"/>
      <c r="R312" s="22"/>
      <c r="T312" s="21"/>
      <c r="X312" s="5"/>
    </row>
    <row r="313" spans="1:24" s="1" customFormat="1" ht="12.75">
      <c r="A313" s="2"/>
      <c r="B313" s="22"/>
      <c r="C313" s="22"/>
      <c r="D313" s="22"/>
      <c r="E313" s="3"/>
      <c r="G313" s="3"/>
      <c r="H313" s="3"/>
      <c r="I313" s="5"/>
      <c r="J313" s="5"/>
      <c r="K313" s="5"/>
      <c r="L313" s="17"/>
      <c r="M313" s="35"/>
      <c r="N313" s="35"/>
      <c r="O313" s="35"/>
      <c r="R313" s="22"/>
      <c r="T313" s="21"/>
      <c r="X313" s="5"/>
    </row>
    <row r="314" spans="1:24" s="1" customFormat="1" ht="12.75">
      <c r="A314" s="2"/>
      <c r="B314" s="22"/>
      <c r="C314" s="22"/>
      <c r="D314" s="22"/>
      <c r="E314" s="3"/>
      <c r="G314" s="3"/>
      <c r="H314" s="3"/>
      <c r="I314" s="5"/>
      <c r="J314" s="5"/>
      <c r="K314" s="5"/>
      <c r="L314" s="17"/>
      <c r="M314" s="35"/>
      <c r="N314" s="35"/>
      <c r="O314" s="35"/>
      <c r="R314" s="22"/>
      <c r="T314" s="21"/>
      <c r="X314" s="5"/>
    </row>
    <row r="315" spans="1:24" s="1" customFormat="1" ht="12.75">
      <c r="A315" s="2"/>
      <c r="B315" s="22"/>
      <c r="C315" s="22"/>
      <c r="D315" s="22"/>
      <c r="E315" s="3"/>
      <c r="G315" s="3"/>
      <c r="H315" s="3"/>
      <c r="I315" s="5"/>
      <c r="J315" s="5"/>
      <c r="K315" s="5"/>
      <c r="L315" s="17"/>
      <c r="M315" s="35"/>
      <c r="N315" s="35"/>
      <c r="O315" s="35"/>
      <c r="R315" s="22"/>
      <c r="T315" s="21"/>
      <c r="X315" s="5"/>
    </row>
    <row r="316" spans="1:24" s="1" customFormat="1" ht="12.75">
      <c r="A316" s="2"/>
      <c r="B316" s="22"/>
      <c r="C316" s="22"/>
      <c r="D316" s="22"/>
      <c r="E316" s="3"/>
      <c r="G316" s="3"/>
      <c r="H316" s="3"/>
      <c r="I316" s="5"/>
      <c r="J316" s="5"/>
      <c r="K316" s="5"/>
      <c r="L316" s="17"/>
      <c r="M316" s="35"/>
      <c r="N316" s="35"/>
      <c r="O316" s="35"/>
      <c r="R316" s="22"/>
      <c r="T316" s="21"/>
      <c r="X316" s="5"/>
    </row>
    <row r="317" spans="1:24" s="1" customFormat="1" ht="12.75">
      <c r="A317" s="2"/>
      <c r="B317" s="22"/>
      <c r="C317" s="22"/>
      <c r="D317" s="22"/>
      <c r="E317" s="3"/>
      <c r="G317" s="3"/>
      <c r="H317" s="3"/>
      <c r="I317" s="5"/>
      <c r="J317" s="5"/>
      <c r="K317" s="5"/>
      <c r="L317" s="17"/>
      <c r="M317" s="35"/>
      <c r="N317" s="35"/>
      <c r="O317" s="35"/>
      <c r="R317" s="22"/>
      <c r="T317" s="21"/>
      <c r="X317" s="5"/>
    </row>
    <row r="318" spans="1:24" s="1" customFormat="1" ht="12.75">
      <c r="A318" s="2"/>
      <c r="B318" s="22"/>
      <c r="C318" s="22"/>
      <c r="D318" s="22"/>
      <c r="E318" s="3"/>
      <c r="G318" s="3"/>
      <c r="H318" s="3"/>
      <c r="I318" s="5"/>
      <c r="J318" s="5"/>
      <c r="K318" s="5"/>
      <c r="L318" s="17"/>
      <c r="M318" s="35"/>
      <c r="N318" s="35"/>
      <c r="O318" s="35"/>
      <c r="R318" s="22"/>
      <c r="T318" s="21"/>
      <c r="X318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3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0.140625" style="0" bestFit="1" customWidth="1"/>
    <col min="2" max="2" width="9.140625" style="7" customWidth="1"/>
    <col min="3" max="3" width="9.57421875" style="6" bestFit="1" customWidth="1"/>
    <col min="4" max="4" width="9.140625" style="18" customWidth="1"/>
    <col min="5" max="6" width="9.140625" style="6" customWidth="1"/>
    <col min="14" max="17" width="9.140625" style="22" customWidth="1"/>
    <col min="18" max="18" width="12.421875" style="24" bestFit="1" customWidth="1"/>
  </cols>
  <sheetData>
    <row r="1" ht="18">
      <c r="B1" s="30" t="s">
        <v>24</v>
      </c>
    </row>
    <row r="2" spans="1:6" ht="12.75">
      <c r="A2" s="27" t="s">
        <v>0</v>
      </c>
      <c r="B2" s="27" t="s">
        <v>20</v>
      </c>
      <c r="C2" s="33" t="s">
        <v>21</v>
      </c>
      <c r="D2" s="28" t="s">
        <v>22</v>
      </c>
      <c r="E2" s="29" t="s">
        <v>6</v>
      </c>
      <c r="F2" s="34" t="s">
        <v>23</v>
      </c>
    </row>
    <row r="3" spans="1:21" ht="15">
      <c r="A3" s="4">
        <v>43026</v>
      </c>
      <c r="B3" s="31" t="s">
        <v>5</v>
      </c>
      <c r="C3" s="37">
        <v>2</v>
      </c>
      <c r="D3" s="5">
        <v>20.14</v>
      </c>
      <c r="E3" s="35">
        <v>20.139</v>
      </c>
      <c r="F3" s="36">
        <f aca="true" t="shared" si="0" ref="F3:F8">D3-E3</f>
        <v>0.0010000000000012221</v>
      </c>
      <c r="G3" s="5"/>
      <c r="Q3" s="21"/>
      <c r="U3" s="18"/>
    </row>
    <row r="4" spans="2:21" ht="15">
      <c r="B4" s="31" t="s">
        <v>7</v>
      </c>
      <c r="C4" s="37">
        <v>3</v>
      </c>
      <c r="D4" s="5">
        <v>20.16</v>
      </c>
      <c r="E4" s="35">
        <v>20.159</v>
      </c>
      <c r="F4" s="36">
        <f t="shared" si="0"/>
        <v>0.0010000000000012221</v>
      </c>
      <c r="G4" s="5"/>
      <c r="Q4" s="21"/>
      <c r="U4" s="18"/>
    </row>
    <row r="5" spans="2:21" ht="15">
      <c r="B5" s="31" t="s">
        <v>8</v>
      </c>
      <c r="C5" s="37">
        <v>5</v>
      </c>
      <c r="D5" s="5">
        <v>20.09</v>
      </c>
      <c r="E5" s="35">
        <v>20.096</v>
      </c>
      <c r="F5" s="36">
        <f t="shared" si="0"/>
        <v>-0.006000000000000227</v>
      </c>
      <c r="G5" s="5"/>
      <c r="Q5" s="21"/>
      <c r="U5" s="18"/>
    </row>
    <row r="6" spans="2:21" ht="15">
      <c r="B6" s="31" t="s">
        <v>9</v>
      </c>
      <c r="C6" s="37">
        <v>24</v>
      </c>
      <c r="D6" s="5">
        <v>20.16</v>
      </c>
      <c r="E6" s="35">
        <v>20.159</v>
      </c>
      <c r="F6" s="36">
        <f t="shared" si="0"/>
        <v>0.0010000000000012221</v>
      </c>
      <c r="G6" s="5"/>
      <c r="Q6" s="21"/>
      <c r="U6" s="18"/>
    </row>
    <row r="7" spans="2:21" ht="15">
      <c r="B7" s="31" t="s">
        <v>10</v>
      </c>
      <c r="C7" s="37">
        <v>25</v>
      </c>
      <c r="D7" s="5">
        <v>20.12</v>
      </c>
      <c r="E7" s="35">
        <v>20.119</v>
      </c>
      <c r="F7" s="36">
        <f t="shared" si="0"/>
        <v>0.0010000000000012221</v>
      </c>
      <c r="G7" s="5"/>
      <c r="L7" s="32"/>
      <c r="Q7" s="21"/>
      <c r="U7" s="18"/>
    </row>
    <row r="8" spans="2:21" ht="15">
      <c r="B8" s="31" t="s">
        <v>19</v>
      </c>
      <c r="C8" s="37">
        <v>26</v>
      </c>
      <c r="D8" s="5">
        <v>20.09</v>
      </c>
      <c r="E8" s="35">
        <v>20.095</v>
      </c>
      <c r="F8" s="36">
        <f t="shared" si="0"/>
        <v>-0.004999999999999005</v>
      </c>
      <c r="G8" s="5"/>
      <c r="Q8" s="21"/>
      <c r="U8" s="18"/>
    </row>
    <row r="9" spans="1:21" ht="12.75">
      <c r="A9" s="4"/>
      <c r="G9" s="5"/>
      <c r="Q9" s="21"/>
      <c r="U9" s="18"/>
    </row>
    <row r="10" spans="1:21" ht="12.75">
      <c r="A10" s="4"/>
      <c r="G10" s="5"/>
      <c r="Q10" s="21"/>
      <c r="T10" s="18"/>
      <c r="U10" s="18"/>
    </row>
    <row r="11" spans="1:21" ht="12.75">
      <c r="A11" s="4"/>
      <c r="B11"/>
      <c r="C11"/>
      <c r="E11"/>
      <c r="G11" s="5"/>
      <c r="Q11" s="21"/>
      <c r="U11" s="18"/>
    </row>
    <row r="12" spans="1:21" ht="12.75">
      <c r="A12" s="4"/>
      <c r="B12"/>
      <c r="C12"/>
      <c r="E12"/>
      <c r="G12" s="5"/>
      <c r="Q12" s="21"/>
      <c r="U12" s="18"/>
    </row>
    <row r="13" spans="1:21" ht="12.75">
      <c r="A13" s="4"/>
      <c r="B13"/>
      <c r="C13"/>
      <c r="E13"/>
      <c r="F13" s="3"/>
      <c r="G13" s="5"/>
      <c r="Q13" s="21"/>
      <c r="U13" s="18"/>
    </row>
    <row r="14" spans="1:21" ht="12.75">
      <c r="A14" s="4"/>
      <c r="B14"/>
      <c r="C14"/>
      <c r="E14"/>
      <c r="F14" s="3"/>
      <c r="G14" s="5"/>
      <c r="Q14" s="21"/>
      <c r="U14" s="18"/>
    </row>
    <row r="15" spans="1:21" ht="12.75">
      <c r="A15" s="4"/>
      <c r="B15"/>
      <c r="C15"/>
      <c r="E15"/>
      <c r="F15" s="3"/>
      <c r="G15" s="5"/>
      <c r="Q15" s="21"/>
      <c r="U15" s="18"/>
    </row>
    <row r="16" spans="1:21" ht="12.75">
      <c r="A16" s="4"/>
      <c r="B16"/>
      <c r="G16" s="5"/>
      <c r="Q16" s="21"/>
      <c r="U16" s="18"/>
    </row>
    <row r="17" spans="1:21" ht="12.75">
      <c r="A17" s="4"/>
      <c r="B17"/>
      <c r="C17"/>
      <c r="E17"/>
      <c r="G17" s="5"/>
      <c r="Q17" s="21"/>
      <c r="U17" s="18"/>
    </row>
    <row r="18" spans="1:21" ht="12.75">
      <c r="A18" s="4"/>
      <c r="B18"/>
      <c r="C18"/>
      <c r="E18"/>
      <c r="G18" s="5"/>
      <c r="Q18" s="21"/>
      <c r="U18" s="18"/>
    </row>
    <row r="19" spans="1:21" ht="12.75">
      <c r="A19" s="4"/>
      <c r="B19"/>
      <c r="C19"/>
      <c r="E19"/>
      <c r="F19" s="3"/>
      <c r="G19" s="5"/>
      <c r="Q19" s="21"/>
      <c r="U19" s="18"/>
    </row>
    <row r="20" spans="1:21" ht="12.75">
      <c r="A20" s="4"/>
      <c r="B20"/>
      <c r="C20"/>
      <c r="F20" s="3"/>
      <c r="G20" s="5"/>
      <c r="Q20" s="21"/>
      <c r="U20" s="18"/>
    </row>
    <row r="21" spans="1:21" ht="12.75">
      <c r="A21" s="4"/>
      <c r="B21"/>
      <c r="C21"/>
      <c r="F21" s="3"/>
      <c r="G21" s="5"/>
      <c r="Q21" s="21"/>
      <c r="U21" s="18"/>
    </row>
    <row r="22" spans="1:21" ht="12.75">
      <c r="A22" s="4"/>
      <c r="B22"/>
      <c r="C22"/>
      <c r="F22" s="3"/>
      <c r="G22" s="5"/>
      <c r="Q22" s="21"/>
      <c r="U22" s="18"/>
    </row>
    <row r="23" spans="1:21" ht="12.75">
      <c r="A23" s="4"/>
      <c r="C23"/>
      <c r="F23" s="3"/>
      <c r="G23" s="5"/>
      <c r="Q23" s="21"/>
      <c r="U23" s="18"/>
    </row>
    <row r="24" spans="1:21" ht="12.75">
      <c r="A24" s="4"/>
      <c r="C24"/>
      <c r="F24" s="3"/>
      <c r="G24" s="5"/>
      <c r="Q24" s="21"/>
      <c r="U24" s="18"/>
    </row>
    <row r="25" spans="1:21" ht="12.75">
      <c r="A25" s="4"/>
      <c r="C25"/>
      <c r="F25" s="3"/>
      <c r="G25" s="5"/>
      <c r="Q25" s="21"/>
      <c r="U25" s="18"/>
    </row>
    <row r="26" spans="1:21" ht="12.75">
      <c r="A26" s="4"/>
      <c r="C26"/>
      <c r="F26" s="3"/>
      <c r="G26" s="5"/>
      <c r="Q26" s="21"/>
      <c r="U26" s="18"/>
    </row>
    <row r="27" spans="1:21" ht="12.75">
      <c r="A27" s="4"/>
      <c r="C27"/>
      <c r="F27" s="3"/>
      <c r="G27" s="5"/>
      <c r="Q27" s="21"/>
      <c r="U27" s="18"/>
    </row>
    <row r="28" spans="1:21" ht="12.75">
      <c r="A28" s="4"/>
      <c r="C28"/>
      <c r="F28" s="3"/>
      <c r="G28" s="5"/>
      <c r="Q28" s="21"/>
      <c r="U28" s="18"/>
    </row>
    <row r="29" spans="1:21" ht="12.75">
      <c r="A29" s="4"/>
      <c r="C29"/>
      <c r="F29" s="3"/>
      <c r="G29" s="5"/>
      <c r="Q29" s="21"/>
      <c r="U29" s="18"/>
    </row>
    <row r="30" spans="1:21" ht="12.75">
      <c r="A30" s="4"/>
      <c r="C30"/>
      <c r="F30" s="3"/>
      <c r="G30" s="5"/>
      <c r="Q30" s="21"/>
      <c r="U30" s="18"/>
    </row>
    <row r="31" spans="1:21" ht="12.75">
      <c r="A31" s="4"/>
      <c r="C31"/>
      <c r="F31" s="3"/>
      <c r="G31" s="5"/>
      <c r="Q31" s="21"/>
      <c r="U31" s="18"/>
    </row>
    <row r="32" spans="1:21" ht="12.75">
      <c r="A32" s="4"/>
      <c r="C32"/>
      <c r="F32" s="3"/>
      <c r="G32" s="5"/>
      <c r="Q32" s="21"/>
      <c r="U32" s="18"/>
    </row>
    <row r="33" spans="1:21" ht="12.75">
      <c r="A33" s="4"/>
      <c r="C33"/>
      <c r="F33" s="3"/>
      <c r="G33" s="5"/>
      <c r="Q33" s="21"/>
      <c r="U33" s="18"/>
    </row>
    <row r="34" spans="1:21" ht="12.75">
      <c r="A34" s="4"/>
      <c r="C34"/>
      <c r="F34" s="3"/>
      <c r="G34" s="5"/>
      <c r="Q34" s="21"/>
      <c r="U34" s="18"/>
    </row>
    <row r="35" spans="1:21" ht="12.75">
      <c r="A35" s="4"/>
      <c r="C35"/>
      <c r="F35" s="3"/>
      <c r="G35" s="5"/>
      <c r="Q35" s="21"/>
      <c r="U35" s="18"/>
    </row>
    <row r="36" spans="1:21" ht="12.75">
      <c r="A36" s="4"/>
      <c r="C36"/>
      <c r="F36" s="3"/>
      <c r="G36" s="5"/>
      <c r="Q36" s="21"/>
      <c r="U36" s="18"/>
    </row>
    <row r="37" spans="1:21" ht="12.75">
      <c r="A37" s="4"/>
      <c r="C37"/>
      <c r="F37" s="3"/>
      <c r="G37" s="5"/>
      <c r="Q37" s="21"/>
      <c r="U37" s="18"/>
    </row>
    <row r="38" spans="1:21" ht="12.75">
      <c r="A38" s="4"/>
      <c r="C38"/>
      <c r="F38" s="3"/>
      <c r="G38" s="5"/>
      <c r="Q38" s="21"/>
      <c r="U38" s="18"/>
    </row>
    <row r="39" spans="1:21" ht="12.75">
      <c r="A39" s="4"/>
      <c r="C39"/>
      <c r="F39" s="3"/>
      <c r="G39" s="5"/>
      <c r="Q39" s="21"/>
      <c r="U39" s="18"/>
    </row>
    <row r="40" spans="1:21" ht="12.75">
      <c r="A40" s="4"/>
      <c r="C40"/>
      <c r="F40" s="3"/>
      <c r="G40" s="5"/>
      <c r="Q40" s="21"/>
      <c r="U40" s="18"/>
    </row>
    <row r="41" spans="1:21" ht="12.75">
      <c r="A41" s="4"/>
      <c r="C41"/>
      <c r="F41" s="3"/>
      <c r="G41" s="5"/>
      <c r="Q41" s="21"/>
      <c r="U41" s="18"/>
    </row>
    <row r="42" spans="1:21" ht="12.75">
      <c r="A42" s="4"/>
      <c r="C42"/>
      <c r="F42" s="3"/>
      <c r="G42" s="5"/>
      <c r="Q42" s="21"/>
      <c r="U42" s="18"/>
    </row>
    <row r="43" spans="1:21" ht="12.75">
      <c r="A43" s="4"/>
      <c r="C43"/>
      <c r="F43" s="3"/>
      <c r="G43" s="5"/>
      <c r="Q43" s="21"/>
      <c r="U43" s="18"/>
    </row>
    <row r="44" spans="1:21" ht="12.75">
      <c r="A44" s="4"/>
      <c r="C44"/>
      <c r="F44" s="3"/>
      <c r="G44" s="5"/>
      <c r="Q44" s="21"/>
      <c r="U44" s="18"/>
    </row>
    <row r="45" spans="1:21" ht="12.75">
      <c r="A45" s="4"/>
      <c r="C45"/>
      <c r="F45" s="3"/>
      <c r="G45" s="5"/>
      <c r="Q45" s="21"/>
      <c r="U45" s="18"/>
    </row>
    <row r="46" spans="1:21" ht="12.75">
      <c r="A46" s="4"/>
      <c r="C46"/>
      <c r="F46" s="3"/>
      <c r="G46" s="5"/>
      <c r="Q46" s="21"/>
      <c r="U46" s="18"/>
    </row>
    <row r="47" spans="1:21" ht="12.75">
      <c r="A47" s="4"/>
      <c r="C47"/>
      <c r="F47" s="3"/>
      <c r="G47" s="5"/>
      <c r="Q47" s="21"/>
      <c r="U47" s="18"/>
    </row>
    <row r="48" spans="1:21" ht="12.75">
      <c r="A48" s="4"/>
      <c r="C48"/>
      <c r="F48" s="3"/>
      <c r="G48" s="5"/>
      <c r="Q48" s="21"/>
      <c r="U48" s="18"/>
    </row>
    <row r="49" spans="1:21" ht="12.75">
      <c r="A49" s="4"/>
      <c r="C49"/>
      <c r="F49" s="3"/>
      <c r="G49" s="5"/>
      <c r="Q49" s="21"/>
      <c r="U49" s="18"/>
    </row>
    <row r="50" spans="1:21" ht="12.75">
      <c r="A50" s="4"/>
      <c r="C50"/>
      <c r="F50" s="3"/>
      <c r="G50" s="5"/>
      <c r="Q50" s="21"/>
      <c r="U50" s="18"/>
    </row>
    <row r="51" spans="1:21" ht="12.75">
      <c r="A51" s="4"/>
      <c r="C51"/>
      <c r="F51" s="3"/>
      <c r="G51" s="5"/>
      <c r="Q51" s="21"/>
      <c r="U51" s="18"/>
    </row>
    <row r="52" spans="1:21" ht="12.75">
      <c r="A52" s="4"/>
      <c r="C52"/>
      <c r="F52" s="3"/>
      <c r="G52" s="5"/>
      <c r="Q52" s="21"/>
      <c r="U52" s="18"/>
    </row>
    <row r="53" spans="1:21" ht="12.75">
      <c r="A53" s="4"/>
      <c r="C53"/>
      <c r="F53" s="3"/>
      <c r="G53" s="5"/>
      <c r="Q53" s="21"/>
      <c r="U53" s="18"/>
    </row>
    <row r="54" spans="1:21" ht="12.75">
      <c r="A54" s="4"/>
      <c r="C54"/>
      <c r="F54" s="3"/>
      <c r="G54" s="5"/>
      <c r="Q54" s="21"/>
      <c r="U54" s="18"/>
    </row>
    <row r="55" spans="1:21" ht="12.75">
      <c r="A55" s="4"/>
      <c r="C55"/>
      <c r="F55" s="3"/>
      <c r="G55" s="5"/>
      <c r="Q55" s="21"/>
      <c r="U55" s="18"/>
    </row>
    <row r="56" spans="1:21" ht="12.75">
      <c r="A56" s="4"/>
      <c r="C56"/>
      <c r="F56" s="3"/>
      <c r="G56" s="5"/>
      <c r="Q56" s="21"/>
      <c r="U56" s="18"/>
    </row>
    <row r="57" spans="1:21" ht="12.75">
      <c r="A57" s="4"/>
      <c r="C57"/>
      <c r="F57" s="3"/>
      <c r="G57" s="5"/>
      <c r="Q57" s="21"/>
      <c r="U57" s="18"/>
    </row>
    <row r="58" spans="1:21" ht="12.75">
      <c r="A58" s="4"/>
      <c r="C58"/>
      <c r="F58" s="3"/>
      <c r="G58" s="5"/>
      <c r="Q58" s="21"/>
      <c r="U58" s="18"/>
    </row>
    <row r="59" spans="1:21" ht="12.75">
      <c r="A59" s="4"/>
      <c r="C59"/>
      <c r="F59" s="3"/>
      <c r="G59" s="5"/>
      <c r="Q59" s="21"/>
      <c r="U59" s="18"/>
    </row>
    <row r="60" spans="1:21" ht="12.75">
      <c r="A60" s="4"/>
      <c r="C60"/>
      <c r="F60" s="3"/>
      <c r="G60" s="5"/>
      <c r="Q60" s="21"/>
      <c r="U60" s="18"/>
    </row>
    <row r="61" spans="1:21" ht="12.75">
      <c r="A61" s="4"/>
      <c r="C61"/>
      <c r="F61" s="3"/>
      <c r="G61" s="5"/>
      <c r="Q61" s="21"/>
      <c r="U61" s="18"/>
    </row>
    <row r="62" spans="1:21" ht="12.75">
      <c r="A62" s="4"/>
      <c r="C62"/>
      <c r="F62" s="3"/>
      <c r="G62" s="5"/>
      <c r="Q62" s="21"/>
      <c r="U62" s="18"/>
    </row>
    <row r="63" spans="1:21" ht="12.75">
      <c r="A63" s="4"/>
      <c r="C63"/>
      <c r="F63" s="3"/>
      <c r="G63" s="5"/>
      <c r="Q63" s="21"/>
      <c r="U63" s="18"/>
    </row>
    <row r="64" spans="1:21" ht="12.75">
      <c r="A64" s="4"/>
      <c r="C64"/>
      <c r="F64" s="3"/>
      <c r="G64" s="5"/>
      <c r="Q64" s="21"/>
      <c r="U64" s="18"/>
    </row>
    <row r="65" spans="1:21" ht="12.75">
      <c r="A65" s="4"/>
      <c r="C65"/>
      <c r="F65" s="3"/>
      <c r="G65" s="5"/>
      <c r="Q65" s="21"/>
      <c r="U65" s="18"/>
    </row>
    <row r="66" spans="1:21" ht="12.75">
      <c r="A66" s="4"/>
      <c r="C66"/>
      <c r="F66" s="3"/>
      <c r="G66" s="5"/>
      <c r="Q66" s="21"/>
      <c r="U66" s="18"/>
    </row>
    <row r="67" spans="1:21" ht="12.75">
      <c r="A67" s="4"/>
      <c r="C67"/>
      <c r="F67" s="3"/>
      <c r="G67" s="5"/>
      <c r="Q67" s="21"/>
      <c r="U67" s="18"/>
    </row>
    <row r="68" spans="1:21" ht="12.75">
      <c r="A68" s="4"/>
      <c r="C68"/>
      <c r="F68" s="3"/>
      <c r="G68" s="5"/>
      <c r="Q68" s="21"/>
      <c r="T68" s="18"/>
      <c r="U68" s="18"/>
    </row>
    <row r="69" spans="1:21" ht="12.75">
      <c r="A69" s="4"/>
      <c r="C69"/>
      <c r="F69" s="3"/>
      <c r="G69" s="5"/>
      <c r="Q69" s="21"/>
      <c r="T69" s="18"/>
      <c r="U69" s="18"/>
    </row>
    <row r="70" spans="1:21" ht="12.75">
      <c r="A70" s="4"/>
      <c r="C70"/>
      <c r="F70" s="3"/>
      <c r="G70" s="5"/>
      <c r="Q70" s="21"/>
      <c r="T70" s="18"/>
      <c r="U70" s="18"/>
    </row>
    <row r="71" spans="1:21" ht="12.75">
      <c r="A71" s="4"/>
      <c r="C71"/>
      <c r="F71" s="3"/>
      <c r="G71" s="5"/>
      <c r="Q71" s="21"/>
      <c r="T71" s="18"/>
      <c r="U71" s="18"/>
    </row>
    <row r="72" spans="1:21" ht="12.75">
      <c r="A72" s="4"/>
      <c r="C72"/>
      <c r="F72" s="3"/>
      <c r="G72" s="5"/>
      <c r="Q72" s="21"/>
      <c r="T72" s="18"/>
      <c r="U72" s="18"/>
    </row>
    <row r="73" spans="1:21" ht="12.75">
      <c r="A73" s="4"/>
      <c r="C73"/>
      <c r="F73" s="3"/>
      <c r="G73" s="5"/>
      <c r="Q73" s="21"/>
      <c r="T73" s="18"/>
      <c r="U73" s="18"/>
    </row>
    <row r="74" spans="1:21" ht="12.75">
      <c r="A74" s="4"/>
      <c r="C74"/>
      <c r="F74" s="3"/>
      <c r="G74" s="5"/>
      <c r="Q74" s="21"/>
      <c r="T74" s="18"/>
      <c r="U74" s="18"/>
    </row>
    <row r="75" spans="1:21" ht="12.75">
      <c r="A75" s="4"/>
      <c r="C75"/>
      <c r="F75" s="3"/>
      <c r="G75" s="5"/>
      <c r="Q75" s="21"/>
      <c r="T75" s="18"/>
      <c r="U75" s="18"/>
    </row>
    <row r="76" spans="1:21" ht="12.75">
      <c r="A76" s="4"/>
      <c r="C76"/>
      <c r="F76" s="3"/>
      <c r="G76" s="5"/>
      <c r="Q76" s="21"/>
      <c r="T76" s="18"/>
      <c r="U76" s="18"/>
    </row>
    <row r="77" spans="1:21" ht="12.75">
      <c r="A77" s="4"/>
      <c r="C77"/>
      <c r="F77" s="3"/>
      <c r="G77" s="5"/>
      <c r="Q77" s="21"/>
      <c r="T77" s="18"/>
      <c r="U77" s="18"/>
    </row>
    <row r="78" spans="1:21" ht="12.75">
      <c r="A78" s="4"/>
      <c r="C78"/>
      <c r="F78" s="3"/>
      <c r="G78" s="5"/>
      <c r="Q78" s="21"/>
      <c r="T78" s="18"/>
      <c r="U78" s="18"/>
    </row>
    <row r="79" spans="1:21" ht="12.75">
      <c r="A79" s="4"/>
      <c r="C79"/>
      <c r="F79" s="3"/>
      <c r="G79" s="5"/>
      <c r="Q79" s="21"/>
      <c r="T79" s="18"/>
      <c r="U79" s="18"/>
    </row>
    <row r="80" spans="1:21" ht="12.75">
      <c r="A80" s="4"/>
      <c r="C80"/>
      <c r="F80" s="3"/>
      <c r="G80" s="5"/>
      <c r="Q80" s="21"/>
      <c r="T80" s="18"/>
      <c r="U80" s="18"/>
    </row>
    <row r="81" spans="1:21" ht="12.75">
      <c r="A81" s="4"/>
      <c r="C81"/>
      <c r="F81" s="3"/>
      <c r="G81" s="5"/>
      <c r="Q81" s="21"/>
      <c r="T81" s="18"/>
      <c r="U81" s="18"/>
    </row>
    <row r="82" spans="1:20" ht="12.75">
      <c r="A82" s="4"/>
      <c r="C82"/>
      <c r="F82" s="3"/>
      <c r="G82" s="5"/>
      <c r="Q82" s="21"/>
      <c r="T82" s="18"/>
    </row>
    <row r="83" spans="1:20" ht="12.75">
      <c r="A83" s="4"/>
      <c r="C83"/>
      <c r="F83" s="3"/>
      <c r="G83" s="5"/>
      <c r="Q83" s="21"/>
      <c r="T83" s="18"/>
    </row>
    <row r="84" spans="1:21" ht="12.75">
      <c r="A84" s="4"/>
      <c r="C84"/>
      <c r="F84" s="3"/>
      <c r="G84" s="5"/>
      <c r="Q84" s="21"/>
      <c r="U84" s="18"/>
    </row>
    <row r="85" spans="1:21" ht="12.75">
      <c r="A85" s="4"/>
      <c r="C85"/>
      <c r="F85" s="3"/>
      <c r="G85" s="5"/>
      <c r="Q85" s="21"/>
      <c r="U85" s="18"/>
    </row>
    <row r="86" spans="1:21" ht="12.75">
      <c r="A86" s="4"/>
      <c r="C86"/>
      <c r="F86" s="3"/>
      <c r="G86" s="5"/>
      <c r="Q86" s="21"/>
      <c r="U86" s="18"/>
    </row>
    <row r="87" spans="1:21" ht="12.75">
      <c r="A87" s="4"/>
      <c r="C87"/>
      <c r="F87" s="3"/>
      <c r="G87" s="5"/>
      <c r="Q87" s="21"/>
      <c r="U87" s="18"/>
    </row>
    <row r="88" spans="1:21" ht="12.75">
      <c r="A88" s="4"/>
      <c r="C88"/>
      <c r="F88" s="3"/>
      <c r="G88" s="5"/>
      <c r="Q88" s="21"/>
      <c r="U88" s="18"/>
    </row>
    <row r="89" spans="1:21" ht="12.75">
      <c r="A89" s="4"/>
      <c r="C89"/>
      <c r="F89" s="3"/>
      <c r="G89" s="5"/>
      <c r="Q89" s="21"/>
      <c r="U89" s="18"/>
    </row>
    <row r="90" spans="1:21" ht="12.75">
      <c r="A90" s="4"/>
      <c r="C90"/>
      <c r="F90" s="3"/>
      <c r="G90" s="5"/>
      <c r="Q90" s="21"/>
      <c r="U90" s="18"/>
    </row>
    <row r="91" spans="1:21" ht="12.75">
      <c r="A91" s="4"/>
      <c r="C91"/>
      <c r="F91" s="3"/>
      <c r="G91" s="5"/>
      <c r="Q91" s="21"/>
      <c r="U91" s="18"/>
    </row>
    <row r="92" spans="1:21" ht="12.75">
      <c r="A92" s="4"/>
      <c r="C92"/>
      <c r="F92" s="3"/>
      <c r="G92" s="5"/>
      <c r="Q92" s="21"/>
      <c r="U92" s="18"/>
    </row>
    <row r="93" spans="1:21" ht="12.75">
      <c r="A93" s="4"/>
      <c r="C93"/>
      <c r="F93" s="3"/>
      <c r="G93" s="5"/>
      <c r="Q93" s="21"/>
      <c r="U93" s="18"/>
    </row>
    <row r="94" spans="1:21" ht="12.75">
      <c r="A94" s="4"/>
      <c r="C94"/>
      <c r="F94" s="3"/>
      <c r="G94" s="5"/>
      <c r="Q94" s="21"/>
      <c r="U94" s="18"/>
    </row>
    <row r="95" spans="1:21" ht="12.75">
      <c r="A95" s="4"/>
      <c r="C95"/>
      <c r="F95" s="3"/>
      <c r="G95" s="5"/>
      <c r="Q95" s="21"/>
      <c r="U95" s="18"/>
    </row>
    <row r="96" spans="1:21" ht="12.75">
      <c r="A96" s="4"/>
      <c r="C96"/>
      <c r="F96" s="3"/>
      <c r="G96" s="5"/>
      <c r="Q96" s="21"/>
      <c r="U96" s="18"/>
    </row>
    <row r="97" spans="1:21" ht="12.75">
      <c r="A97" s="4"/>
      <c r="C97"/>
      <c r="F97" s="3"/>
      <c r="G97" s="5"/>
      <c r="Q97" s="21"/>
      <c r="T97" s="18"/>
      <c r="U97" s="18"/>
    </row>
    <row r="98" spans="1:21" ht="12.75">
      <c r="A98" s="4"/>
      <c r="C98"/>
      <c r="F98" s="3"/>
      <c r="G98" s="5"/>
      <c r="Q98" s="21"/>
      <c r="U98" s="18"/>
    </row>
    <row r="99" spans="1:21" ht="12.75">
      <c r="A99" s="4"/>
      <c r="C99"/>
      <c r="F99" s="3"/>
      <c r="G99" s="5"/>
      <c r="Q99" s="21"/>
      <c r="U99" s="18"/>
    </row>
    <row r="100" spans="1:21" ht="12.75">
      <c r="A100" s="4"/>
      <c r="C100"/>
      <c r="F100" s="3"/>
      <c r="G100" s="5"/>
      <c r="Q100" s="21"/>
      <c r="U100" s="18"/>
    </row>
    <row r="101" spans="1:21" ht="12.75">
      <c r="A101" s="4"/>
      <c r="C101"/>
      <c r="F101" s="3"/>
      <c r="G101" s="5"/>
      <c r="Q101" s="21"/>
      <c r="U101" s="18"/>
    </row>
    <row r="102" spans="1:21" ht="12.75">
      <c r="A102" s="4"/>
      <c r="C102"/>
      <c r="F102" s="3"/>
      <c r="G102" s="5"/>
      <c r="Q102" s="21"/>
      <c r="U102" s="18"/>
    </row>
    <row r="103" spans="1:21" ht="12.75">
      <c r="A103" s="4"/>
      <c r="C103"/>
      <c r="F103" s="3"/>
      <c r="G103" s="5"/>
      <c r="Q103" s="21"/>
      <c r="U103" s="18"/>
    </row>
    <row r="104" spans="1:21" ht="12.75">
      <c r="A104" s="4"/>
      <c r="C104"/>
      <c r="F104" s="3"/>
      <c r="G104" s="5"/>
      <c r="Q104" s="21"/>
      <c r="U104" s="18"/>
    </row>
    <row r="105" spans="1:21" ht="12.75">
      <c r="A105" s="4"/>
      <c r="C105"/>
      <c r="F105" s="3"/>
      <c r="G105" s="5"/>
      <c r="Q105" s="21"/>
      <c r="U105" s="18"/>
    </row>
    <row r="106" spans="1:21" ht="12.75">
      <c r="A106" s="4"/>
      <c r="C106"/>
      <c r="F106" s="3"/>
      <c r="G106" s="5"/>
      <c r="Q106" s="21"/>
      <c r="U106" s="18"/>
    </row>
    <row r="107" spans="1:21" ht="12.75">
      <c r="A107" s="4"/>
      <c r="C107"/>
      <c r="F107" s="3"/>
      <c r="G107" s="5"/>
      <c r="Q107" s="21"/>
      <c r="U107" s="18"/>
    </row>
    <row r="108" spans="1:21" ht="12.75">
      <c r="A108" s="4"/>
      <c r="C108"/>
      <c r="F108" s="3"/>
      <c r="G108" s="5"/>
      <c r="Q108" s="21"/>
      <c r="U108" s="18"/>
    </row>
    <row r="109" spans="1:21" ht="12.75">
      <c r="A109" s="4"/>
      <c r="C109"/>
      <c r="F109" s="3"/>
      <c r="G109" s="5"/>
      <c r="Q109" s="21"/>
      <c r="U109" s="18"/>
    </row>
    <row r="110" spans="1:21" ht="12.75">
      <c r="A110" s="4"/>
      <c r="C110"/>
      <c r="F110" s="3"/>
      <c r="G110" s="5"/>
      <c r="Q110" s="21"/>
      <c r="U110" s="18"/>
    </row>
    <row r="111" spans="1:21" ht="12.75">
      <c r="A111" s="4"/>
      <c r="C111"/>
      <c r="F111" s="3"/>
      <c r="G111" s="5"/>
      <c r="Q111" s="21"/>
      <c r="T111" s="18"/>
      <c r="U111" s="18"/>
    </row>
    <row r="112" spans="1:21" ht="12.75">
      <c r="A112" s="4"/>
      <c r="C112"/>
      <c r="F112" s="3"/>
      <c r="G112" s="5"/>
      <c r="Q112" s="21"/>
      <c r="T112" s="18"/>
      <c r="U112" s="18"/>
    </row>
    <row r="113" spans="1:21" ht="12.75">
      <c r="A113" s="4"/>
      <c r="C113"/>
      <c r="F113" s="3"/>
      <c r="G113" s="5"/>
      <c r="Q113" s="21"/>
      <c r="U113" s="18"/>
    </row>
    <row r="114" spans="1:21" ht="12.75">
      <c r="A114" s="4"/>
      <c r="C114"/>
      <c r="F114" s="3"/>
      <c r="G114" s="5"/>
      <c r="Q114" s="21"/>
      <c r="U114" s="18"/>
    </row>
    <row r="115" spans="1:21" ht="12.75">
      <c r="A115" s="4"/>
      <c r="C115"/>
      <c r="F115" s="3"/>
      <c r="G115" s="5"/>
      <c r="Q115" s="21"/>
      <c r="U115" s="18"/>
    </row>
    <row r="116" spans="1:21" ht="12.75">
      <c r="A116" s="4"/>
      <c r="C116"/>
      <c r="F116" s="3"/>
      <c r="G116" s="5"/>
      <c r="Q116" s="21"/>
      <c r="U116" s="18"/>
    </row>
    <row r="117" spans="1:21" ht="12.75">
      <c r="A117" s="4"/>
      <c r="C117"/>
      <c r="F117" s="3"/>
      <c r="G117" s="5"/>
      <c r="Q117" s="21"/>
      <c r="T117" s="18"/>
      <c r="U117" s="18"/>
    </row>
    <row r="118" spans="1:21" ht="12.75">
      <c r="A118" s="4"/>
      <c r="C118"/>
      <c r="F118" s="3"/>
      <c r="G118" s="5"/>
      <c r="Q118" s="21"/>
      <c r="U118" s="18"/>
    </row>
    <row r="119" spans="1:21" ht="12.75">
      <c r="A119" s="4"/>
      <c r="C119"/>
      <c r="F119" s="3"/>
      <c r="G119" s="5"/>
      <c r="Q119" s="21"/>
      <c r="U119" s="18"/>
    </row>
    <row r="120" spans="1:21" ht="12.75">
      <c r="A120" s="4"/>
      <c r="C120"/>
      <c r="F120" s="3"/>
      <c r="G120" s="5"/>
      <c r="Q120" s="21"/>
      <c r="U120" s="18"/>
    </row>
    <row r="121" spans="1:21" ht="12.75">
      <c r="A121" s="4"/>
      <c r="C121"/>
      <c r="F121" s="3"/>
      <c r="G121" s="5"/>
      <c r="Q121" s="21"/>
      <c r="T121" s="18"/>
      <c r="U121" s="18"/>
    </row>
    <row r="122" spans="1:21" ht="12.75">
      <c r="A122" s="4"/>
      <c r="C122"/>
      <c r="F122" s="3"/>
      <c r="G122" s="5"/>
      <c r="Q122" s="21"/>
      <c r="U122" s="18"/>
    </row>
    <row r="123" spans="1:21" ht="12.75">
      <c r="A123" s="4"/>
      <c r="C123"/>
      <c r="F123" s="3"/>
      <c r="G123" s="5"/>
      <c r="Q123" s="21"/>
      <c r="U123" s="18"/>
    </row>
    <row r="124" spans="1:21" ht="12.75">
      <c r="A124" s="4"/>
      <c r="C124"/>
      <c r="F124" s="3"/>
      <c r="G124" s="5"/>
      <c r="Q124" s="21"/>
      <c r="U124" s="18"/>
    </row>
    <row r="125" spans="1:21" ht="12.75">
      <c r="A125" s="4"/>
      <c r="C125"/>
      <c r="F125" s="3"/>
      <c r="G125" s="5"/>
      <c r="Q125" s="21"/>
      <c r="U125" s="18"/>
    </row>
    <row r="126" spans="1:21" ht="12.75">
      <c r="A126" s="4"/>
      <c r="C126"/>
      <c r="F126" s="3"/>
      <c r="G126" s="5"/>
      <c r="Q126" s="21"/>
      <c r="U126" s="18"/>
    </row>
    <row r="127" spans="1:21" ht="12.75">
      <c r="A127" s="4"/>
      <c r="C127"/>
      <c r="F127" s="3"/>
      <c r="G127" s="5"/>
      <c r="Q127" s="21"/>
      <c r="U127" s="18"/>
    </row>
    <row r="128" spans="1:21" ht="12.75">
      <c r="A128" s="2"/>
      <c r="B128" s="8"/>
      <c r="C128" s="1"/>
      <c r="D128" s="5"/>
      <c r="E128" s="3"/>
      <c r="F128" s="3"/>
      <c r="G128" s="5"/>
      <c r="H128" s="13"/>
      <c r="I128" s="1"/>
      <c r="Q128" s="21"/>
      <c r="U128" s="18"/>
    </row>
    <row r="129" spans="1:21" ht="12.75">
      <c r="A129" s="2"/>
      <c r="B129" s="8"/>
      <c r="C129" s="1"/>
      <c r="D129" s="5"/>
      <c r="E129" s="3"/>
      <c r="F129" s="3"/>
      <c r="G129" s="5"/>
      <c r="H129" s="13"/>
      <c r="I129" s="1"/>
      <c r="Q129" s="21"/>
      <c r="U129" s="18"/>
    </row>
    <row r="130" spans="1:21" ht="12.75">
      <c r="A130" s="2"/>
      <c r="B130" s="8"/>
      <c r="C130" s="1"/>
      <c r="D130" s="5"/>
      <c r="E130" s="3"/>
      <c r="F130" s="3"/>
      <c r="G130" s="5"/>
      <c r="H130" s="13"/>
      <c r="I130" s="1"/>
      <c r="Q130" s="21"/>
      <c r="U130" s="18"/>
    </row>
    <row r="131" spans="1:21" ht="12.75">
      <c r="A131" s="2"/>
      <c r="B131" s="8"/>
      <c r="C131" s="1"/>
      <c r="D131" s="5"/>
      <c r="E131" s="3"/>
      <c r="F131" s="3"/>
      <c r="G131" s="5"/>
      <c r="H131" s="13"/>
      <c r="I131" s="1"/>
      <c r="Q131" s="21"/>
      <c r="U131" s="18"/>
    </row>
    <row r="132" spans="1:21" ht="12.75">
      <c r="A132" s="2"/>
      <c r="B132" s="8"/>
      <c r="C132" s="1"/>
      <c r="D132" s="5"/>
      <c r="E132" s="3"/>
      <c r="F132" s="3"/>
      <c r="G132" s="5"/>
      <c r="H132" s="13"/>
      <c r="I132" s="1"/>
      <c r="Q132" s="21"/>
      <c r="U132" s="18"/>
    </row>
    <row r="133" spans="1:21" ht="12.75">
      <c r="A133" s="4"/>
      <c r="C133"/>
      <c r="F133" s="3"/>
      <c r="G133" s="5"/>
      <c r="Q133" s="21"/>
      <c r="U133" s="18"/>
    </row>
    <row r="134" spans="1:21" s="1" customFormat="1" ht="12.75">
      <c r="A134" s="2"/>
      <c r="B134" s="8"/>
      <c r="D134" s="5"/>
      <c r="E134" s="3"/>
      <c r="F134" s="3"/>
      <c r="G134" s="5"/>
      <c r="H134" s="15"/>
      <c r="N134" s="22"/>
      <c r="O134" s="22"/>
      <c r="P134" s="22"/>
      <c r="Q134" s="21"/>
      <c r="R134" s="25"/>
      <c r="U134" s="18"/>
    </row>
    <row r="135" spans="1:21" s="1" customFormat="1" ht="12.75">
      <c r="A135" s="2"/>
      <c r="B135" s="8"/>
      <c r="D135" s="5"/>
      <c r="E135" s="3"/>
      <c r="F135" s="3"/>
      <c r="G135" s="5"/>
      <c r="H135" s="15"/>
      <c r="N135" s="22"/>
      <c r="O135" s="22"/>
      <c r="P135" s="22"/>
      <c r="Q135" s="21"/>
      <c r="R135" s="25"/>
      <c r="U135" s="18"/>
    </row>
    <row r="136" spans="1:21" s="1" customFormat="1" ht="12.75">
      <c r="A136" s="2"/>
      <c r="B136" s="8"/>
      <c r="D136" s="5"/>
      <c r="E136" s="3"/>
      <c r="F136" s="3"/>
      <c r="G136" s="5"/>
      <c r="H136" s="15"/>
      <c r="N136" s="22"/>
      <c r="O136" s="22"/>
      <c r="P136" s="22"/>
      <c r="Q136" s="21"/>
      <c r="R136" s="25"/>
      <c r="U136" s="18"/>
    </row>
    <row r="137" spans="1:21" s="1" customFormat="1" ht="12.75">
      <c r="A137" s="2"/>
      <c r="B137" s="8"/>
      <c r="D137" s="5"/>
      <c r="E137" s="3"/>
      <c r="F137" s="3"/>
      <c r="G137" s="5"/>
      <c r="H137" s="15"/>
      <c r="N137" s="22"/>
      <c r="O137" s="22"/>
      <c r="P137" s="22"/>
      <c r="Q137" s="21"/>
      <c r="R137" s="25"/>
      <c r="U137" s="18"/>
    </row>
    <row r="138" spans="1:21" s="1" customFormat="1" ht="12.75">
      <c r="A138" s="2"/>
      <c r="B138" s="8"/>
      <c r="D138" s="5"/>
      <c r="E138" s="3"/>
      <c r="F138" s="3"/>
      <c r="G138" s="5"/>
      <c r="H138" s="15"/>
      <c r="N138" s="22"/>
      <c r="O138" s="22"/>
      <c r="P138" s="22"/>
      <c r="Q138" s="21"/>
      <c r="R138" s="25"/>
      <c r="U138" s="18"/>
    </row>
    <row r="139" spans="1:21" s="1" customFormat="1" ht="12.75">
      <c r="A139" s="2"/>
      <c r="B139" s="8"/>
      <c r="D139" s="5"/>
      <c r="E139" s="3"/>
      <c r="F139" s="3"/>
      <c r="G139" s="5"/>
      <c r="H139" s="15"/>
      <c r="N139" s="22"/>
      <c r="O139" s="22"/>
      <c r="P139" s="22"/>
      <c r="Q139" s="21"/>
      <c r="R139" s="25"/>
      <c r="U139" s="18"/>
    </row>
    <row r="140" spans="1:21" s="1" customFormat="1" ht="12.75">
      <c r="A140" s="2"/>
      <c r="B140" s="8"/>
      <c r="D140" s="5"/>
      <c r="E140" s="3"/>
      <c r="F140" s="3"/>
      <c r="G140" s="5"/>
      <c r="H140" s="15"/>
      <c r="N140" s="22"/>
      <c r="O140" s="22"/>
      <c r="P140" s="22"/>
      <c r="Q140" s="21"/>
      <c r="R140" s="25"/>
      <c r="U140" s="18"/>
    </row>
    <row r="141" spans="1:21" s="1" customFormat="1" ht="12.75">
      <c r="A141" s="2"/>
      <c r="B141" s="8"/>
      <c r="D141" s="5"/>
      <c r="E141" s="3"/>
      <c r="F141" s="3"/>
      <c r="G141" s="5"/>
      <c r="H141" s="15"/>
      <c r="N141" s="22"/>
      <c r="O141" s="22"/>
      <c r="P141" s="22"/>
      <c r="Q141" s="21"/>
      <c r="R141" s="25"/>
      <c r="U141" s="18"/>
    </row>
    <row r="142" spans="1:21" s="1" customFormat="1" ht="12.75">
      <c r="A142" s="2"/>
      <c r="B142" s="8"/>
      <c r="D142" s="5"/>
      <c r="E142" s="3"/>
      <c r="F142" s="3"/>
      <c r="G142" s="5"/>
      <c r="H142" s="15"/>
      <c r="N142" s="22"/>
      <c r="O142" s="22"/>
      <c r="P142" s="22"/>
      <c r="Q142" s="21"/>
      <c r="R142" s="25"/>
      <c r="U142" s="18"/>
    </row>
    <row r="143" spans="1:21" s="1" customFormat="1" ht="12.75">
      <c r="A143" s="2"/>
      <c r="B143" s="8"/>
      <c r="D143" s="5"/>
      <c r="E143" s="3"/>
      <c r="F143" s="3"/>
      <c r="G143" s="5"/>
      <c r="H143" s="15"/>
      <c r="N143" s="22"/>
      <c r="O143" s="22"/>
      <c r="P143" s="22"/>
      <c r="Q143" s="21"/>
      <c r="R143" s="25"/>
      <c r="U143" s="18"/>
    </row>
    <row r="144" spans="1:21" s="1" customFormat="1" ht="12.75">
      <c r="A144" s="2"/>
      <c r="B144" s="8"/>
      <c r="D144" s="5"/>
      <c r="E144" s="3"/>
      <c r="F144" s="3"/>
      <c r="G144" s="5"/>
      <c r="H144" s="15"/>
      <c r="N144" s="22"/>
      <c r="O144" s="22"/>
      <c r="P144" s="22"/>
      <c r="Q144" s="21"/>
      <c r="R144" s="25"/>
      <c r="U144" s="18"/>
    </row>
    <row r="145" spans="1:21" s="1" customFormat="1" ht="12.75">
      <c r="A145" s="2"/>
      <c r="B145" s="8"/>
      <c r="D145" s="5"/>
      <c r="E145" s="3"/>
      <c r="F145" s="3"/>
      <c r="G145" s="5"/>
      <c r="H145" s="15"/>
      <c r="N145" s="22"/>
      <c r="O145" s="22"/>
      <c r="P145" s="22"/>
      <c r="Q145" s="21"/>
      <c r="R145" s="25"/>
      <c r="U145" s="18"/>
    </row>
    <row r="146" spans="1:21" s="1" customFormat="1" ht="12.75">
      <c r="A146" s="2"/>
      <c r="B146" s="8"/>
      <c r="D146" s="5"/>
      <c r="E146" s="3"/>
      <c r="F146" s="3"/>
      <c r="G146" s="5"/>
      <c r="H146" s="15"/>
      <c r="N146" s="22"/>
      <c r="O146" s="22"/>
      <c r="P146" s="22"/>
      <c r="Q146" s="21"/>
      <c r="R146" s="25"/>
      <c r="U146" s="18"/>
    </row>
    <row r="147" spans="1:21" s="1" customFormat="1" ht="12.75">
      <c r="A147" s="2"/>
      <c r="B147" s="8"/>
      <c r="D147" s="5"/>
      <c r="E147" s="3"/>
      <c r="F147" s="3"/>
      <c r="G147" s="5"/>
      <c r="H147" s="15"/>
      <c r="N147" s="22"/>
      <c r="O147" s="22"/>
      <c r="P147" s="22"/>
      <c r="Q147" s="21"/>
      <c r="R147" s="25"/>
      <c r="U147" s="18"/>
    </row>
    <row r="148" spans="1:21" s="1" customFormat="1" ht="12.75">
      <c r="A148" s="2"/>
      <c r="B148" s="8"/>
      <c r="D148" s="5"/>
      <c r="E148" s="3"/>
      <c r="F148" s="3"/>
      <c r="G148" s="5"/>
      <c r="H148" s="15"/>
      <c r="N148" s="22"/>
      <c r="O148" s="22"/>
      <c r="P148" s="22"/>
      <c r="Q148" s="21"/>
      <c r="R148" s="25"/>
      <c r="U148" s="18"/>
    </row>
    <row r="149" spans="1:21" s="1" customFormat="1" ht="12.75">
      <c r="A149" s="2"/>
      <c r="B149" s="8"/>
      <c r="D149" s="5"/>
      <c r="E149" s="3"/>
      <c r="F149" s="3"/>
      <c r="G149" s="5"/>
      <c r="H149" s="15"/>
      <c r="N149" s="22"/>
      <c r="O149" s="22"/>
      <c r="P149" s="22"/>
      <c r="Q149" s="21"/>
      <c r="R149" s="25"/>
      <c r="U149" s="18"/>
    </row>
    <row r="150" spans="1:21" s="1" customFormat="1" ht="12.75">
      <c r="A150" s="2"/>
      <c r="B150" s="8"/>
      <c r="D150" s="5"/>
      <c r="E150" s="3"/>
      <c r="F150" s="3"/>
      <c r="G150" s="5"/>
      <c r="H150" s="15"/>
      <c r="N150" s="22"/>
      <c r="O150" s="22"/>
      <c r="P150" s="22"/>
      <c r="Q150" s="21"/>
      <c r="R150" s="25"/>
      <c r="U150" s="18"/>
    </row>
    <row r="151" spans="1:21" s="1" customFormat="1" ht="12.75">
      <c r="A151" s="2"/>
      <c r="B151" s="8"/>
      <c r="D151" s="5"/>
      <c r="E151" s="3"/>
      <c r="F151" s="3"/>
      <c r="G151" s="5"/>
      <c r="H151" s="15"/>
      <c r="N151" s="22"/>
      <c r="O151" s="22"/>
      <c r="P151" s="22"/>
      <c r="Q151" s="21"/>
      <c r="R151" s="25"/>
      <c r="U151" s="18"/>
    </row>
    <row r="152" spans="1:21" s="1" customFormat="1" ht="12.75">
      <c r="A152" s="2"/>
      <c r="B152" s="8"/>
      <c r="D152" s="5"/>
      <c r="E152" s="3"/>
      <c r="F152" s="3"/>
      <c r="G152" s="5"/>
      <c r="H152" s="15"/>
      <c r="N152" s="22"/>
      <c r="O152" s="22"/>
      <c r="P152" s="22"/>
      <c r="Q152" s="21"/>
      <c r="R152" s="25"/>
      <c r="U152" s="18"/>
    </row>
    <row r="153" spans="1:21" s="1" customFormat="1" ht="12.75">
      <c r="A153" s="2"/>
      <c r="B153" s="8"/>
      <c r="D153" s="5"/>
      <c r="E153" s="3"/>
      <c r="F153" s="3"/>
      <c r="G153" s="5"/>
      <c r="H153" s="15"/>
      <c r="N153" s="22"/>
      <c r="O153" s="22"/>
      <c r="P153" s="22"/>
      <c r="Q153" s="21"/>
      <c r="R153" s="25"/>
      <c r="U153" s="18"/>
    </row>
    <row r="154" spans="1:21" s="1" customFormat="1" ht="12.75">
      <c r="A154" s="2"/>
      <c r="B154" s="8"/>
      <c r="D154" s="5"/>
      <c r="E154" s="3"/>
      <c r="F154" s="3"/>
      <c r="G154" s="5"/>
      <c r="H154" s="17"/>
      <c r="N154" s="22"/>
      <c r="O154" s="22"/>
      <c r="P154" s="22"/>
      <c r="Q154" s="21"/>
      <c r="R154" s="25"/>
      <c r="U154" s="18"/>
    </row>
    <row r="155" spans="1:21" s="1" customFormat="1" ht="12.75">
      <c r="A155" s="2"/>
      <c r="B155" s="8"/>
      <c r="D155" s="5"/>
      <c r="E155" s="3"/>
      <c r="F155" s="3"/>
      <c r="G155" s="5"/>
      <c r="H155" s="17"/>
      <c r="N155" s="22"/>
      <c r="O155" s="22"/>
      <c r="P155" s="22"/>
      <c r="Q155" s="21"/>
      <c r="R155" s="25"/>
      <c r="U155" s="18"/>
    </row>
    <row r="156" spans="1:21" s="1" customFormat="1" ht="12.75">
      <c r="A156" s="2"/>
      <c r="B156" s="8"/>
      <c r="D156" s="5"/>
      <c r="E156" s="3"/>
      <c r="F156" s="3"/>
      <c r="G156" s="5"/>
      <c r="H156" s="17"/>
      <c r="N156" s="22"/>
      <c r="O156" s="22"/>
      <c r="P156" s="22"/>
      <c r="Q156" s="21"/>
      <c r="R156" s="25"/>
      <c r="U156" s="18"/>
    </row>
    <row r="157" spans="1:21" s="1" customFormat="1" ht="12.75">
      <c r="A157" s="2"/>
      <c r="B157" s="8"/>
      <c r="D157" s="5"/>
      <c r="E157" s="3"/>
      <c r="F157" s="3"/>
      <c r="G157" s="5"/>
      <c r="H157" s="17"/>
      <c r="N157" s="22"/>
      <c r="O157" s="22"/>
      <c r="P157" s="22"/>
      <c r="Q157" s="21"/>
      <c r="R157" s="25"/>
      <c r="U157" s="18"/>
    </row>
    <row r="158" spans="1:21" s="1" customFormat="1" ht="12.75">
      <c r="A158" s="2"/>
      <c r="B158" s="8"/>
      <c r="D158" s="5"/>
      <c r="E158" s="3"/>
      <c r="F158" s="3"/>
      <c r="G158" s="5"/>
      <c r="H158" s="17"/>
      <c r="N158" s="22"/>
      <c r="O158" s="22"/>
      <c r="P158" s="22"/>
      <c r="Q158" s="21"/>
      <c r="R158" s="25"/>
      <c r="U158" s="18"/>
    </row>
    <row r="159" spans="1:21" s="1" customFormat="1" ht="12.75">
      <c r="A159" s="2"/>
      <c r="B159" s="8"/>
      <c r="D159" s="5"/>
      <c r="E159" s="3"/>
      <c r="F159" s="3"/>
      <c r="G159" s="5"/>
      <c r="H159" s="17"/>
      <c r="N159" s="22"/>
      <c r="O159" s="22"/>
      <c r="P159" s="22"/>
      <c r="Q159" s="21"/>
      <c r="R159" s="25"/>
      <c r="U159" s="18"/>
    </row>
    <row r="160" spans="1:21" s="1" customFormat="1" ht="12.75">
      <c r="A160" s="2"/>
      <c r="B160" s="8"/>
      <c r="D160" s="5"/>
      <c r="E160" s="3"/>
      <c r="F160" s="3"/>
      <c r="G160" s="5"/>
      <c r="H160" s="17"/>
      <c r="N160" s="22"/>
      <c r="O160" s="22"/>
      <c r="P160" s="22"/>
      <c r="Q160" s="21"/>
      <c r="R160" s="25"/>
      <c r="U160" s="18"/>
    </row>
    <row r="161" spans="1:21" s="1" customFormat="1" ht="12.75">
      <c r="A161" s="2"/>
      <c r="B161" s="8"/>
      <c r="D161" s="5"/>
      <c r="E161" s="3"/>
      <c r="F161" s="3"/>
      <c r="G161" s="5"/>
      <c r="H161" s="17"/>
      <c r="N161" s="22"/>
      <c r="O161" s="22"/>
      <c r="P161" s="22"/>
      <c r="Q161" s="21"/>
      <c r="R161" s="25"/>
      <c r="U161" s="18"/>
    </row>
    <row r="162" spans="1:21" s="1" customFormat="1" ht="12.75">
      <c r="A162" s="2"/>
      <c r="B162" s="8"/>
      <c r="D162" s="5"/>
      <c r="E162" s="3"/>
      <c r="F162" s="3"/>
      <c r="G162" s="5"/>
      <c r="H162" s="17"/>
      <c r="N162" s="22"/>
      <c r="O162" s="22"/>
      <c r="P162" s="22"/>
      <c r="Q162" s="21"/>
      <c r="R162" s="25"/>
      <c r="U162" s="18"/>
    </row>
    <row r="163" spans="1:21" s="1" customFormat="1" ht="12.75">
      <c r="A163" s="2"/>
      <c r="B163" s="8"/>
      <c r="D163" s="5"/>
      <c r="E163" s="3"/>
      <c r="F163" s="3"/>
      <c r="G163" s="5"/>
      <c r="H163" s="17"/>
      <c r="N163" s="22"/>
      <c r="O163" s="22"/>
      <c r="P163" s="22"/>
      <c r="Q163" s="21"/>
      <c r="R163" s="25"/>
      <c r="U163" s="18"/>
    </row>
    <row r="164" spans="1:21" s="1" customFormat="1" ht="12.75">
      <c r="A164" s="2"/>
      <c r="B164" s="8"/>
      <c r="D164" s="5"/>
      <c r="E164" s="3"/>
      <c r="F164" s="3"/>
      <c r="G164" s="5"/>
      <c r="H164" s="17"/>
      <c r="N164" s="22"/>
      <c r="O164" s="22"/>
      <c r="P164" s="22"/>
      <c r="Q164" s="21"/>
      <c r="R164" s="25"/>
      <c r="U164" s="18"/>
    </row>
    <row r="165" spans="1:21" s="1" customFormat="1" ht="12.75">
      <c r="A165" s="2"/>
      <c r="B165" s="8"/>
      <c r="D165" s="5"/>
      <c r="E165" s="3"/>
      <c r="F165" s="3"/>
      <c r="G165" s="5"/>
      <c r="H165" s="17"/>
      <c r="N165" s="22"/>
      <c r="O165" s="22"/>
      <c r="P165" s="22"/>
      <c r="Q165" s="21"/>
      <c r="R165" s="25"/>
      <c r="U165" s="18"/>
    </row>
    <row r="166" spans="1:21" s="1" customFormat="1" ht="12.75">
      <c r="A166" s="2"/>
      <c r="B166" s="8"/>
      <c r="D166" s="5"/>
      <c r="E166" s="3"/>
      <c r="F166" s="3"/>
      <c r="G166" s="5"/>
      <c r="H166" s="17"/>
      <c r="N166" s="22"/>
      <c r="O166" s="22"/>
      <c r="P166" s="22"/>
      <c r="Q166" s="21"/>
      <c r="R166" s="25"/>
      <c r="U166" s="18"/>
    </row>
    <row r="167" spans="1:21" s="1" customFormat="1" ht="12.75">
      <c r="A167" s="2"/>
      <c r="B167" s="8"/>
      <c r="D167" s="5"/>
      <c r="E167" s="3"/>
      <c r="F167" s="3"/>
      <c r="G167" s="5"/>
      <c r="H167" s="17"/>
      <c r="N167" s="22"/>
      <c r="O167" s="22"/>
      <c r="P167" s="22"/>
      <c r="Q167" s="21"/>
      <c r="R167" s="25"/>
      <c r="U167" s="18"/>
    </row>
    <row r="168" spans="1:21" s="1" customFormat="1" ht="12.75">
      <c r="A168" s="2"/>
      <c r="B168" s="8"/>
      <c r="D168" s="5"/>
      <c r="E168" s="3"/>
      <c r="F168" s="3"/>
      <c r="G168" s="5"/>
      <c r="H168" s="17"/>
      <c r="N168" s="22"/>
      <c r="O168" s="22"/>
      <c r="P168" s="22"/>
      <c r="Q168" s="21"/>
      <c r="R168" s="25"/>
      <c r="U168" s="18"/>
    </row>
    <row r="169" spans="1:21" s="1" customFormat="1" ht="12.75">
      <c r="A169" s="2"/>
      <c r="B169" s="8"/>
      <c r="D169" s="5"/>
      <c r="E169" s="3"/>
      <c r="F169" s="3"/>
      <c r="G169" s="5"/>
      <c r="H169" s="17"/>
      <c r="N169" s="22"/>
      <c r="O169" s="22"/>
      <c r="P169" s="22"/>
      <c r="Q169" s="21"/>
      <c r="R169" s="25"/>
      <c r="U169" s="18"/>
    </row>
    <row r="170" spans="1:21" s="1" customFormat="1" ht="12.75">
      <c r="A170" s="2"/>
      <c r="B170" s="8"/>
      <c r="D170" s="5"/>
      <c r="E170" s="3"/>
      <c r="F170" s="3"/>
      <c r="G170" s="5"/>
      <c r="H170" s="17"/>
      <c r="N170" s="22"/>
      <c r="O170" s="22"/>
      <c r="P170" s="22"/>
      <c r="Q170" s="21"/>
      <c r="R170" s="25"/>
      <c r="U170" s="18"/>
    </row>
    <row r="171" spans="1:21" s="1" customFormat="1" ht="12.75">
      <c r="A171" s="2"/>
      <c r="B171" s="8"/>
      <c r="D171" s="5"/>
      <c r="E171" s="3"/>
      <c r="F171" s="3"/>
      <c r="G171" s="5"/>
      <c r="H171" s="17"/>
      <c r="M171" s="5"/>
      <c r="N171" s="22"/>
      <c r="O171" s="22"/>
      <c r="P171" s="22"/>
      <c r="Q171" s="21"/>
      <c r="R171" s="25"/>
      <c r="U171" s="18"/>
    </row>
    <row r="172" spans="1:21" s="1" customFormat="1" ht="12.75">
      <c r="A172" s="2"/>
      <c r="B172" s="8"/>
      <c r="D172" s="5"/>
      <c r="E172" s="3"/>
      <c r="F172" s="3"/>
      <c r="G172" s="5"/>
      <c r="H172" s="17"/>
      <c r="N172" s="22"/>
      <c r="O172" s="22"/>
      <c r="P172" s="22"/>
      <c r="Q172" s="21"/>
      <c r="R172" s="25"/>
      <c r="U172" s="18"/>
    </row>
    <row r="173" spans="1:21" s="1" customFormat="1" ht="12.75">
      <c r="A173" s="2"/>
      <c r="B173" s="8"/>
      <c r="D173" s="5"/>
      <c r="E173" s="3"/>
      <c r="F173" s="3"/>
      <c r="G173" s="5"/>
      <c r="H173" s="17"/>
      <c r="N173" s="22"/>
      <c r="O173" s="22"/>
      <c r="P173" s="22"/>
      <c r="Q173" s="21"/>
      <c r="R173" s="25"/>
      <c r="U173" s="18"/>
    </row>
    <row r="174" spans="1:21" s="1" customFormat="1" ht="12.75">
      <c r="A174" s="2"/>
      <c r="B174" s="8"/>
      <c r="D174" s="5"/>
      <c r="E174" s="3"/>
      <c r="F174" s="3"/>
      <c r="G174" s="5"/>
      <c r="H174" s="17"/>
      <c r="N174" s="22"/>
      <c r="O174" s="22"/>
      <c r="P174" s="22"/>
      <c r="Q174" s="21"/>
      <c r="R174" s="25"/>
      <c r="U174" s="18"/>
    </row>
    <row r="175" spans="1:21" s="1" customFormat="1" ht="12.75">
      <c r="A175" s="2"/>
      <c r="B175" s="8"/>
      <c r="D175" s="5"/>
      <c r="E175" s="3"/>
      <c r="F175" s="3"/>
      <c r="G175" s="5"/>
      <c r="H175" s="17"/>
      <c r="N175" s="22"/>
      <c r="O175" s="22"/>
      <c r="P175" s="22"/>
      <c r="Q175" s="21"/>
      <c r="R175" s="25"/>
      <c r="U175" s="18"/>
    </row>
    <row r="176" spans="1:21" s="1" customFormat="1" ht="12.75">
      <c r="A176" s="2"/>
      <c r="B176" s="8"/>
      <c r="D176" s="5"/>
      <c r="E176" s="3"/>
      <c r="F176" s="3"/>
      <c r="G176" s="5"/>
      <c r="H176" s="17"/>
      <c r="N176" s="22"/>
      <c r="O176" s="22"/>
      <c r="P176" s="22"/>
      <c r="Q176" s="21"/>
      <c r="R176" s="25"/>
      <c r="U176" s="18"/>
    </row>
    <row r="177" spans="1:21" s="1" customFormat="1" ht="12.75">
      <c r="A177" s="2"/>
      <c r="B177" s="8"/>
      <c r="D177" s="5"/>
      <c r="E177" s="3"/>
      <c r="F177" s="3"/>
      <c r="G177" s="5"/>
      <c r="H177" s="17"/>
      <c r="N177" s="22"/>
      <c r="O177" s="22"/>
      <c r="P177" s="22"/>
      <c r="Q177" s="21"/>
      <c r="R177" s="25"/>
      <c r="U177" s="18"/>
    </row>
    <row r="178" spans="1:21" s="1" customFormat="1" ht="12.75">
      <c r="A178" s="2"/>
      <c r="B178" s="8"/>
      <c r="D178" s="5"/>
      <c r="E178" s="3"/>
      <c r="F178" s="3"/>
      <c r="G178" s="5"/>
      <c r="H178" s="17"/>
      <c r="N178" s="22"/>
      <c r="O178" s="22"/>
      <c r="P178" s="22"/>
      <c r="Q178" s="21"/>
      <c r="R178" s="25"/>
      <c r="U178" s="18"/>
    </row>
    <row r="179" spans="1:21" s="1" customFormat="1" ht="12.75">
      <c r="A179" s="2"/>
      <c r="B179" s="8"/>
      <c r="D179" s="5"/>
      <c r="E179" s="3"/>
      <c r="F179" s="3"/>
      <c r="G179" s="5"/>
      <c r="H179" s="17"/>
      <c r="N179" s="22"/>
      <c r="O179" s="22"/>
      <c r="P179" s="22"/>
      <c r="Q179" s="21"/>
      <c r="R179" s="25"/>
      <c r="U179" s="18"/>
    </row>
    <row r="180" spans="1:21" s="1" customFormat="1" ht="12.75">
      <c r="A180" s="2"/>
      <c r="B180" s="8"/>
      <c r="D180" s="5"/>
      <c r="E180" s="3"/>
      <c r="F180" s="3"/>
      <c r="G180" s="5"/>
      <c r="H180" s="17"/>
      <c r="N180" s="22"/>
      <c r="O180" s="22"/>
      <c r="P180" s="22"/>
      <c r="Q180" s="21"/>
      <c r="R180" s="25"/>
      <c r="U180" s="18"/>
    </row>
    <row r="181" spans="1:21" s="1" customFormat="1" ht="12.75">
      <c r="A181" s="2"/>
      <c r="B181" s="8"/>
      <c r="D181" s="5"/>
      <c r="E181" s="3"/>
      <c r="F181" s="3"/>
      <c r="G181" s="5"/>
      <c r="H181" s="17"/>
      <c r="N181" s="22"/>
      <c r="O181" s="22"/>
      <c r="P181" s="22"/>
      <c r="Q181" s="21"/>
      <c r="R181" s="25"/>
      <c r="U181" s="18"/>
    </row>
    <row r="182" spans="1:21" s="1" customFormat="1" ht="12.75">
      <c r="A182" s="2"/>
      <c r="B182" s="8"/>
      <c r="D182" s="5"/>
      <c r="E182" s="3"/>
      <c r="F182" s="3"/>
      <c r="G182" s="5"/>
      <c r="H182" s="17"/>
      <c r="N182" s="22"/>
      <c r="O182" s="22"/>
      <c r="P182" s="22"/>
      <c r="Q182" s="21"/>
      <c r="R182" s="25"/>
      <c r="U182" s="18"/>
    </row>
    <row r="183" spans="1:21" s="1" customFormat="1" ht="12.75">
      <c r="A183" s="2"/>
      <c r="B183" s="8"/>
      <c r="D183" s="5"/>
      <c r="E183" s="3"/>
      <c r="F183" s="3"/>
      <c r="G183" s="5"/>
      <c r="H183" s="17"/>
      <c r="N183" s="22"/>
      <c r="O183" s="22"/>
      <c r="P183" s="22"/>
      <c r="Q183" s="21"/>
      <c r="R183" s="25"/>
      <c r="U183" s="18"/>
    </row>
    <row r="184" spans="1:21" s="1" customFormat="1" ht="12.75">
      <c r="A184" s="2"/>
      <c r="B184" s="8"/>
      <c r="D184" s="5"/>
      <c r="E184" s="3"/>
      <c r="F184" s="3"/>
      <c r="G184" s="5"/>
      <c r="H184" s="17"/>
      <c r="N184" s="22"/>
      <c r="O184" s="22"/>
      <c r="P184" s="22"/>
      <c r="Q184" s="21"/>
      <c r="R184" s="25"/>
      <c r="U184" s="18"/>
    </row>
    <row r="185" spans="1:21" s="1" customFormat="1" ht="12.75">
      <c r="A185" s="2"/>
      <c r="B185" s="8"/>
      <c r="D185" s="5"/>
      <c r="E185" s="3"/>
      <c r="F185" s="3"/>
      <c r="G185" s="5"/>
      <c r="H185" s="17"/>
      <c r="N185" s="22"/>
      <c r="O185" s="22"/>
      <c r="P185" s="22"/>
      <c r="Q185" s="21"/>
      <c r="R185" s="25"/>
      <c r="U185" s="18"/>
    </row>
    <row r="186" spans="1:21" s="1" customFormat="1" ht="12.75">
      <c r="A186" s="2"/>
      <c r="B186" s="8"/>
      <c r="D186" s="5"/>
      <c r="E186" s="3"/>
      <c r="F186" s="3"/>
      <c r="G186" s="5"/>
      <c r="H186" s="17"/>
      <c r="N186" s="22"/>
      <c r="O186" s="22"/>
      <c r="P186" s="22"/>
      <c r="Q186" s="21"/>
      <c r="R186" s="25"/>
      <c r="U186" s="18"/>
    </row>
    <row r="187" spans="1:21" s="1" customFormat="1" ht="12.75">
      <c r="A187" s="2"/>
      <c r="B187" s="8"/>
      <c r="D187" s="5"/>
      <c r="E187" s="3"/>
      <c r="F187" s="3"/>
      <c r="G187" s="5"/>
      <c r="H187" s="17"/>
      <c r="N187" s="22"/>
      <c r="O187" s="22"/>
      <c r="P187" s="22"/>
      <c r="Q187" s="21"/>
      <c r="R187" s="25"/>
      <c r="U187" s="18"/>
    </row>
    <row r="188" spans="1:21" s="1" customFormat="1" ht="12.75">
      <c r="A188" s="2"/>
      <c r="B188" s="8"/>
      <c r="D188" s="5"/>
      <c r="E188" s="3"/>
      <c r="F188" s="3"/>
      <c r="G188" s="5"/>
      <c r="H188" s="17"/>
      <c r="N188" s="22"/>
      <c r="O188" s="22"/>
      <c r="P188" s="22"/>
      <c r="Q188" s="21"/>
      <c r="R188" s="25"/>
      <c r="U188" s="18"/>
    </row>
    <row r="189" spans="1:21" s="1" customFormat="1" ht="12.75">
      <c r="A189" s="2"/>
      <c r="B189" s="8"/>
      <c r="D189" s="5"/>
      <c r="E189" s="3"/>
      <c r="F189" s="3"/>
      <c r="G189" s="5"/>
      <c r="H189" s="17"/>
      <c r="N189" s="22"/>
      <c r="O189" s="22"/>
      <c r="P189" s="22"/>
      <c r="Q189" s="21"/>
      <c r="R189" s="25"/>
      <c r="U189" s="18"/>
    </row>
    <row r="190" spans="1:21" s="1" customFormat="1" ht="12.75">
      <c r="A190" s="2"/>
      <c r="B190" s="8"/>
      <c r="D190" s="5"/>
      <c r="E190" s="3"/>
      <c r="F190" s="3"/>
      <c r="G190" s="5"/>
      <c r="H190" s="17"/>
      <c r="N190" s="22"/>
      <c r="O190" s="22"/>
      <c r="P190" s="22"/>
      <c r="Q190" s="21"/>
      <c r="R190" s="25"/>
      <c r="U190" s="18"/>
    </row>
    <row r="191" spans="1:21" s="1" customFormat="1" ht="12.75">
      <c r="A191" s="2"/>
      <c r="B191" s="8"/>
      <c r="D191" s="5"/>
      <c r="E191" s="3"/>
      <c r="F191" s="3"/>
      <c r="G191" s="5"/>
      <c r="H191" s="17"/>
      <c r="N191" s="22"/>
      <c r="O191" s="22"/>
      <c r="P191" s="22"/>
      <c r="Q191" s="21"/>
      <c r="R191" s="25"/>
      <c r="U191" s="18"/>
    </row>
    <row r="192" spans="1:21" s="1" customFormat="1" ht="12.75">
      <c r="A192" s="2"/>
      <c r="B192" s="8"/>
      <c r="D192" s="5"/>
      <c r="E192" s="3"/>
      <c r="F192" s="3"/>
      <c r="G192" s="5"/>
      <c r="H192" s="17"/>
      <c r="N192" s="22"/>
      <c r="O192" s="22"/>
      <c r="P192" s="22"/>
      <c r="Q192" s="21"/>
      <c r="R192" s="25"/>
      <c r="U192" s="18"/>
    </row>
    <row r="193" spans="1:21" s="1" customFormat="1" ht="12.75">
      <c r="A193" s="2"/>
      <c r="B193" s="8"/>
      <c r="D193" s="5"/>
      <c r="E193" s="3"/>
      <c r="F193" s="3"/>
      <c r="G193" s="5"/>
      <c r="H193" s="17"/>
      <c r="N193" s="22"/>
      <c r="O193" s="22"/>
      <c r="P193" s="22"/>
      <c r="Q193" s="21"/>
      <c r="R193" s="25"/>
      <c r="U193" s="18"/>
    </row>
    <row r="194" spans="1:21" s="1" customFormat="1" ht="12.75">
      <c r="A194" s="2"/>
      <c r="B194" s="8"/>
      <c r="D194" s="5"/>
      <c r="E194" s="3"/>
      <c r="F194" s="3"/>
      <c r="G194" s="5"/>
      <c r="H194" s="17"/>
      <c r="N194" s="22"/>
      <c r="O194" s="22"/>
      <c r="P194" s="22"/>
      <c r="Q194" s="21"/>
      <c r="R194" s="25"/>
      <c r="U194" s="18"/>
    </row>
    <row r="195" spans="1:21" s="1" customFormat="1" ht="12.75">
      <c r="A195" s="2"/>
      <c r="B195" s="8"/>
      <c r="D195" s="5"/>
      <c r="E195" s="3"/>
      <c r="F195" s="3"/>
      <c r="G195" s="5"/>
      <c r="H195" s="17"/>
      <c r="N195" s="22"/>
      <c r="O195" s="22"/>
      <c r="P195" s="22"/>
      <c r="Q195" s="21"/>
      <c r="R195" s="25"/>
      <c r="U195" s="18"/>
    </row>
    <row r="196" spans="1:21" s="1" customFormat="1" ht="12.75">
      <c r="A196" s="2"/>
      <c r="B196" s="8"/>
      <c r="D196" s="5"/>
      <c r="E196" s="3"/>
      <c r="F196" s="3"/>
      <c r="G196" s="5"/>
      <c r="H196" s="17"/>
      <c r="N196" s="22"/>
      <c r="O196" s="22"/>
      <c r="P196" s="22"/>
      <c r="Q196" s="21"/>
      <c r="R196" s="25"/>
      <c r="U196" s="18"/>
    </row>
    <row r="197" spans="1:21" s="1" customFormat="1" ht="12.75">
      <c r="A197" s="2"/>
      <c r="B197" s="8"/>
      <c r="D197" s="5"/>
      <c r="E197" s="3"/>
      <c r="F197" s="3"/>
      <c r="G197" s="5"/>
      <c r="H197" s="17"/>
      <c r="N197" s="22"/>
      <c r="O197" s="22"/>
      <c r="P197" s="22"/>
      <c r="Q197" s="21"/>
      <c r="R197" s="25"/>
      <c r="U197" s="18"/>
    </row>
    <row r="198" spans="1:21" s="1" customFormat="1" ht="12.75">
      <c r="A198" s="2"/>
      <c r="B198" s="8"/>
      <c r="D198" s="5"/>
      <c r="E198" s="3"/>
      <c r="F198" s="3"/>
      <c r="G198" s="5"/>
      <c r="H198" s="17"/>
      <c r="N198" s="22"/>
      <c r="O198" s="22"/>
      <c r="P198" s="22"/>
      <c r="Q198" s="21"/>
      <c r="R198" s="25"/>
      <c r="U198" s="18"/>
    </row>
    <row r="199" spans="1:21" s="1" customFormat="1" ht="12.75">
      <c r="A199" s="2"/>
      <c r="B199" s="8"/>
      <c r="D199" s="5"/>
      <c r="E199" s="3"/>
      <c r="F199" s="6"/>
      <c r="G199" s="5"/>
      <c r="H199" s="17"/>
      <c r="N199" s="22"/>
      <c r="O199" s="22"/>
      <c r="P199" s="22"/>
      <c r="Q199" s="21"/>
      <c r="R199" s="25"/>
      <c r="U199" s="18"/>
    </row>
    <row r="200" spans="1:21" s="1" customFormat="1" ht="12.75">
      <c r="A200" s="2"/>
      <c r="B200" s="8"/>
      <c r="D200" s="5"/>
      <c r="E200" s="3"/>
      <c r="F200" s="6"/>
      <c r="G200" s="5"/>
      <c r="H200" s="17"/>
      <c r="N200" s="22"/>
      <c r="O200" s="22"/>
      <c r="P200" s="22"/>
      <c r="Q200" s="21"/>
      <c r="R200" s="25"/>
      <c r="U200" s="18"/>
    </row>
    <row r="201" spans="1:21" s="22" customFormat="1" ht="12.75">
      <c r="A201" s="14"/>
      <c r="B201" s="19"/>
      <c r="C201" s="20"/>
      <c r="D201" s="21"/>
      <c r="E201" s="20"/>
      <c r="F201" s="20"/>
      <c r="G201" s="5"/>
      <c r="H201" s="23"/>
      <c r="Q201" s="21"/>
      <c r="R201" s="26"/>
      <c r="U201" s="18"/>
    </row>
    <row r="202" spans="1:21" s="22" customFormat="1" ht="12.75">
      <c r="A202" s="14"/>
      <c r="B202" s="19"/>
      <c r="C202" s="20"/>
      <c r="D202" s="21"/>
      <c r="E202" s="20"/>
      <c r="F202" s="20"/>
      <c r="G202" s="5"/>
      <c r="H202" s="23"/>
      <c r="Q202" s="21"/>
      <c r="R202" s="26"/>
      <c r="U202" s="18"/>
    </row>
    <row r="203" spans="1:21" s="1" customFormat="1" ht="12.75">
      <c r="A203" s="2"/>
      <c r="B203" s="8"/>
      <c r="D203" s="5"/>
      <c r="E203" s="3"/>
      <c r="F203" s="3"/>
      <c r="G203" s="5"/>
      <c r="H203" s="17"/>
      <c r="N203" s="22"/>
      <c r="O203" s="22"/>
      <c r="P203" s="22"/>
      <c r="Q203" s="21"/>
      <c r="R203" s="25"/>
      <c r="U203" s="18"/>
    </row>
    <row r="204" spans="1:21" ht="12.75">
      <c r="A204" s="4"/>
      <c r="B204" s="8"/>
      <c r="C204" s="1"/>
      <c r="D204" s="5"/>
      <c r="E204" s="3"/>
      <c r="F204" s="3"/>
      <c r="G204" s="5"/>
      <c r="H204" s="17"/>
      <c r="I204" s="1"/>
      <c r="J204" s="1"/>
      <c r="K204" s="1"/>
      <c r="L204" s="1"/>
      <c r="M204" s="1"/>
      <c r="Q204" s="21"/>
      <c r="R204" s="25"/>
      <c r="S204" s="1"/>
      <c r="T204" s="1"/>
      <c r="U204" s="18"/>
    </row>
    <row r="205" spans="1:21" s="1" customFormat="1" ht="12.75">
      <c r="A205" s="2"/>
      <c r="B205" s="8"/>
      <c r="D205" s="5"/>
      <c r="E205" s="3"/>
      <c r="F205" s="3"/>
      <c r="G205" s="5"/>
      <c r="H205" s="17"/>
      <c r="N205" s="22"/>
      <c r="O205" s="22"/>
      <c r="P205" s="22"/>
      <c r="Q205" s="21"/>
      <c r="R205" s="25"/>
      <c r="U205" s="5"/>
    </row>
    <row r="206" spans="1:21" s="1" customFormat="1" ht="12.75">
      <c r="A206" s="2"/>
      <c r="B206" s="8"/>
      <c r="D206" s="5"/>
      <c r="E206" s="3"/>
      <c r="F206" s="3"/>
      <c r="G206" s="5"/>
      <c r="H206" s="17"/>
      <c r="N206" s="22"/>
      <c r="O206" s="22"/>
      <c r="P206" s="22"/>
      <c r="Q206" s="21"/>
      <c r="R206" s="25"/>
      <c r="U206" s="5"/>
    </row>
    <row r="207" spans="1:21" s="1" customFormat="1" ht="12.75">
      <c r="A207" s="2"/>
      <c r="B207" s="8"/>
      <c r="D207" s="5"/>
      <c r="E207" s="3"/>
      <c r="F207" s="3"/>
      <c r="G207" s="5"/>
      <c r="H207" s="17"/>
      <c r="N207" s="22"/>
      <c r="O207" s="22"/>
      <c r="P207" s="22"/>
      <c r="Q207" s="21"/>
      <c r="R207" s="25"/>
      <c r="U207" s="5"/>
    </row>
    <row r="208" spans="1:21" s="1" customFormat="1" ht="12.75">
      <c r="A208" s="2"/>
      <c r="B208" s="8"/>
      <c r="D208" s="5"/>
      <c r="E208" s="3"/>
      <c r="F208" s="3"/>
      <c r="G208" s="5"/>
      <c r="H208" s="17"/>
      <c r="N208" s="22"/>
      <c r="O208" s="22"/>
      <c r="P208" s="22"/>
      <c r="Q208" s="21"/>
      <c r="R208" s="25"/>
      <c r="U208" s="5"/>
    </row>
    <row r="209" spans="1:21" s="1" customFormat="1" ht="12.75">
      <c r="A209" s="2"/>
      <c r="B209" s="8"/>
      <c r="D209" s="5"/>
      <c r="E209" s="3"/>
      <c r="F209" s="3"/>
      <c r="G209" s="5"/>
      <c r="H209" s="17"/>
      <c r="N209" s="22"/>
      <c r="O209" s="22"/>
      <c r="P209" s="22"/>
      <c r="Q209" s="21"/>
      <c r="R209" s="25"/>
      <c r="U209" s="5"/>
    </row>
    <row r="210" spans="1:21" s="1" customFormat="1" ht="12.75">
      <c r="A210" s="2"/>
      <c r="B210" s="8"/>
      <c r="D210" s="5"/>
      <c r="E210" s="3"/>
      <c r="F210" s="3"/>
      <c r="G210" s="5"/>
      <c r="H210" s="17"/>
      <c r="N210" s="22"/>
      <c r="O210" s="22"/>
      <c r="P210" s="22"/>
      <c r="Q210" s="21"/>
      <c r="R210" s="25"/>
      <c r="U210" s="5"/>
    </row>
    <row r="211" spans="1:21" s="1" customFormat="1" ht="12.75">
      <c r="A211" s="2"/>
      <c r="B211" s="8"/>
      <c r="D211" s="5"/>
      <c r="E211" s="3"/>
      <c r="F211" s="3"/>
      <c r="G211" s="5"/>
      <c r="H211" s="17"/>
      <c r="N211" s="22"/>
      <c r="O211" s="22"/>
      <c r="P211" s="22"/>
      <c r="Q211" s="21"/>
      <c r="R211" s="25"/>
      <c r="U211" s="5"/>
    </row>
    <row r="212" spans="1:21" s="1" customFormat="1" ht="12.75">
      <c r="A212" s="2"/>
      <c r="B212" s="8"/>
      <c r="D212" s="5"/>
      <c r="E212" s="3"/>
      <c r="F212" s="3"/>
      <c r="G212" s="5"/>
      <c r="H212" s="17"/>
      <c r="N212" s="22"/>
      <c r="O212" s="22"/>
      <c r="P212" s="22"/>
      <c r="Q212" s="21"/>
      <c r="R212" s="25"/>
      <c r="U212" s="5"/>
    </row>
    <row r="213" spans="1:21" s="1" customFormat="1" ht="12.75">
      <c r="A213" s="2"/>
      <c r="B213" s="8"/>
      <c r="D213" s="5"/>
      <c r="E213" s="3"/>
      <c r="F213" s="3"/>
      <c r="G213" s="5"/>
      <c r="H213" s="17"/>
      <c r="N213" s="22"/>
      <c r="O213" s="22"/>
      <c r="P213" s="22"/>
      <c r="Q213" s="21"/>
      <c r="R213" s="25"/>
      <c r="U213" s="5"/>
    </row>
    <row r="214" spans="1:21" s="1" customFormat="1" ht="12.75">
      <c r="A214" s="2"/>
      <c r="B214" s="8"/>
      <c r="D214" s="5"/>
      <c r="E214" s="3"/>
      <c r="F214" s="3"/>
      <c r="G214" s="5"/>
      <c r="H214" s="17"/>
      <c r="N214" s="22"/>
      <c r="O214" s="22"/>
      <c r="P214" s="22"/>
      <c r="Q214" s="21"/>
      <c r="R214" s="25"/>
      <c r="U214" s="5"/>
    </row>
    <row r="215" spans="1:21" s="1" customFormat="1" ht="12.75">
      <c r="A215" s="2"/>
      <c r="B215" s="8"/>
      <c r="D215" s="5"/>
      <c r="E215" s="3"/>
      <c r="F215" s="3"/>
      <c r="G215" s="5"/>
      <c r="H215" s="17"/>
      <c r="N215" s="22"/>
      <c r="O215" s="22"/>
      <c r="P215" s="22"/>
      <c r="Q215" s="21"/>
      <c r="R215" s="25"/>
      <c r="U215" s="5"/>
    </row>
    <row r="216" spans="1:21" s="1" customFormat="1" ht="12.75">
      <c r="A216" s="2"/>
      <c r="B216" s="8"/>
      <c r="D216" s="5"/>
      <c r="E216" s="3"/>
      <c r="F216" s="3"/>
      <c r="G216" s="5"/>
      <c r="H216" s="17"/>
      <c r="N216" s="22"/>
      <c r="O216" s="22"/>
      <c r="P216" s="22"/>
      <c r="Q216" s="21"/>
      <c r="R216" s="25"/>
      <c r="U216" s="5"/>
    </row>
    <row r="217" spans="1:21" s="1" customFormat="1" ht="12.75">
      <c r="A217" s="2"/>
      <c r="B217" s="8"/>
      <c r="D217" s="5"/>
      <c r="E217" s="3"/>
      <c r="F217" s="3"/>
      <c r="G217" s="5"/>
      <c r="H217" s="17"/>
      <c r="N217" s="22"/>
      <c r="O217" s="22"/>
      <c r="P217" s="22"/>
      <c r="Q217" s="21"/>
      <c r="R217" s="25"/>
      <c r="U217" s="5"/>
    </row>
    <row r="218" spans="1:21" s="1" customFormat="1" ht="12.75">
      <c r="A218" s="2"/>
      <c r="B218" s="8"/>
      <c r="D218" s="5"/>
      <c r="E218" s="3"/>
      <c r="F218" s="3"/>
      <c r="G218" s="5"/>
      <c r="H218" s="17"/>
      <c r="N218" s="22"/>
      <c r="O218" s="22"/>
      <c r="P218" s="22"/>
      <c r="Q218" s="21"/>
      <c r="R218" s="25"/>
      <c r="U218" s="5"/>
    </row>
    <row r="219" spans="1:21" s="1" customFormat="1" ht="12.75">
      <c r="A219" s="2"/>
      <c r="B219" s="8"/>
      <c r="D219" s="5"/>
      <c r="E219" s="3"/>
      <c r="F219" s="3"/>
      <c r="G219" s="5"/>
      <c r="H219" s="17"/>
      <c r="N219" s="22"/>
      <c r="O219" s="22"/>
      <c r="P219" s="22"/>
      <c r="Q219" s="21"/>
      <c r="R219" s="25"/>
      <c r="U219" s="5"/>
    </row>
    <row r="220" spans="1:21" s="1" customFormat="1" ht="12.75">
      <c r="A220" s="2"/>
      <c r="B220" s="8"/>
      <c r="D220" s="5"/>
      <c r="E220" s="3"/>
      <c r="F220" s="3"/>
      <c r="G220" s="5"/>
      <c r="H220" s="17"/>
      <c r="N220" s="22"/>
      <c r="O220" s="22"/>
      <c r="P220" s="22"/>
      <c r="Q220" s="21"/>
      <c r="R220" s="25"/>
      <c r="U220" s="5"/>
    </row>
    <row r="221" spans="1:21" s="1" customFormat="1" ht="12.75">
      <c r="A221" s="2"/>
      <c r="B221" s="8"/>
      <c r="D221" s="5"/>
      <c r="E221" s="3"/>
      <c r="F221" s="3"/>
      <c r="G221" s="5"/>
      <c r="H221" s="17"/>
      <c r="N221" s="22"/>
      <c r="O221" s="22"/>
      <c r="P221" s="22"/>
      <c r="Q221" s="21"/>
      <c r="R221" s="25"/>
      <c r="U221" s="5"/>
    </row>
    <row r="222" spans="1:21" s="1" customFormat="1" ht="12.75">
      <c r="A222" s="2"/>
      <c r="B222" s="8"/>
      <c r="D222" s="5"/>
      <c r="E222" s="3"/>
      <c r="F222" s="3"/>
      <c r="G222" s="5"/>
      <c r="H222" s="17"/>
      <c r="N222" s="22"/>
      <c r="O222" s="22"/>
      <c r="P222" s="22"/>
      <c r="Q222" s="21"/>
      <c r="R222" s="25"/>
      <c r="U222" s="5"/>
    </row>
    <row r="223" spans="1:21" s="1" customFormat="1" ht="12.75">
      <c r="A223" s="2"/>
      <c r="B223" s="8"/>
      <c r="D223" s="5"/>
      <c r="E223" s="3"/>
      <c r="F223" s="3"/>
      <c r="G223" s="5"/>
      <c r="H223" s="17"/>
      <c r="N223" s="22"/>
      <c r="O223" s="22"/>
      <c r="P223" s="22"/>
      <c r="Q223" s="21"/>
      <c r="R223" s="25"/>
      <c r="U223" s="5"/>
    </row>
    <row r="224" spans="1:21" s="1" customFormat="1" ht="12.75">
      <c r="A224" s="2"/>
      <c r="B224" s="8"/>
      <c r="D224" s="5"/>
      <c r="E224" s="3"/>
      <c r="F224" s="3"/>
      <c r="G224" s="5"/>
      <c r="H224" s="17"/>
      <c r="N224" s="22"/>
      <c r="O224" s="22"/>
      <c r="P224" s="22"/>
      <c r="Q224" s="21"/>
      <c r="R224" s="25"/>
      <c r="U224" s="5"/>
    </row>
    <row r="225" spans="1:21" s="1" customFormat="1" ht="12.75">
      <c r="A225" s="2"/>
      <c r="B225" s="8"/>
      <c r="D225" s="5"/>
      <c r="E225" s="3"/>
      <c r="F225" s="3"/>
      <c r="G225" s="5"/>
      <c r="H225" s="17"/>
      <c r="L225" s="17"/>
      <c r="N225" s="22"/>
      <c r="O225" s="22"/>
      <c r="P225" s="22"/>
      <c r="Q225" s="21"/>
      <c r="R225" s="25"/>
      <c r="U225" s="5"/>
    </row>
    <row r="226" spans="1:21" s="1" customFormat="1" ht="12.75">
      <c r="A226" s="2"/>
      <c r="B226" s="8"/>
      <c r="D226" s="5"/>
      <c r="E226" s="3"/>
      <c r="F226" s="3"/>
      <c r="G226" s="5"/>
      <c r="H226" s="17"/>
      <c r="K226" s="17"/>
      <c r="N226" s="22"/>
      <c r="O226" s="22"/>
      <c r="P226" s="22"/>
      <c r="Q226" s="21"/>
      <c r="R226" s="25"/>
      <c r="U226" s="5"/>
    </row>
    <row r="227" spans="1:21" s="1" customFormat="1" ht="12.75">
      <c r="A227" s="2"/>
      <c r="B227" s="8"/>
      <c r="D227" s="5"/>
      <c r="E227" s="3"/>
      <c r="F227" s="3"/>
      <c r="G227" s="5"/>
      <c r="H227" s="17"/>
      <c r="K227" s="17"/>
      <c r="N227" s="22"/>
      <c r="O227" s="22"/>
      <c r="P227" s="22"/>
      <c r="Q227" s="21"/>
      <c r="R227" s="25"/>
      <c r="U227" s="5"/>
    </row>
    <row r="228" spans="1:21" s="1" customFormat="1" ht="12.75">
      <c r="A228" s="2"/>
      <c r="B228" s="8"/>
      <c r="D228" s="5"/>
      <c r="E228" s="3"/>
      <c r="F228" s="3"/>
      <c r="G228" s="5"/>
      <c r="H228" s="17"/>
      <c r="K228" s="17"/>
      <c r="N228" s="22"/>
      <c r="O228" s="22"/>
      <c r="P228" s="22"/>
      <c r="Q228" s="21"/>
      <c r="R228" s="25"/>
      <c r="U228" s="5"/>
    </row>
    <row r="229" spans="1:21" s="1" customFormat="1" ht="12.75">
      <c r="A229" s="2"/>
      <c r="B229" s="8"/>
      <c r="D229" s="5"/>
      <c r="E229" s="3"/>
      <c r="F229" s="3"/>
      <c r="G229" s="5"/>
      <c r="H229" s="17"/>
      <c r="K229" s="17"/>
      <c r="N229" s="22"/>
      <c r="O229" s="22"/>
      <c r="P229" s="22"/>
      <c r="Q229" s="21"/>
      <c r="R229" s="25"/>
      <c r="U229" s="5"/>
    </row>
    <row r="230" spans="1:21" s="1" customFormat="1" ht="12.75">
      <c r="A230" s="2"/>
      <c r="B230" s="8"/>
      <c r="D230" s="5"/>
      <c r="E230" s="3"/>
      <c r="F230" s="3"/>
      <c r="G230" s="5"/>
      <c r="H230" s="17"/>
      <c r="K230" s="17"/>
      <c r="N230" s="22"/>
      <c r="O230" s="22"/>
      <c r="P230" s="22"/>
      <c r="Q230" s="21"/>
      <c r="R230" s="25"/>
      <c r="U230" s="5"/>
    </row>
    <row r="231" spans="1:21" s="1" customFormat="1" ht="12.75">
      <c r="A231" s="2"/>
      <c r="B231" s="8"/>
      <c r="D231" s="5"/>
      <c r="E231" s="3"/>
      <c r="F231" s="3"/>
      <c r="G231" s="5"/>
      <c r="H231" s="17"/>
      <c r="K231" s="17"/>
      <c r="N231" s="22"/>
      <c r="O231" s="22"/>
      <c r="P231" s="22"/>
      <c r="Q231" s="21"/>
      <c r="R231" s="25"/>
      <c r="U231" s="5"/>
    </row>
    <row r="232" spans="1:21" s="1" customFormat="1" ht="12.75">
      <c r="A232" s="2"/>
      <c r="B232" s="8"/>
      <c r="D232" s="5"/>
      <c r="E232" s="3"/>
      <c r="F232" s="3"/>
      <c r="G232" s="5"/>
      <c r="H232" s="17"/>
      <c r="K232" s="17"/>
      <c r="N232" s="22"/>
      <c r="O232" s="22"/>
      <c r="P232" s="22"/>
      <c r="Q232" s="21"/>
      <c r="R232" s="25"/>
      <c r="U232" s="5"/>
    </row>
    <row r="233" spans="1:21" s="1" customFormat="1" ht="12.75">
      <c r="A233" s="2"/>
      <c r="B233" s="8"/>
      <c r="D233" s="5"/>
      <c r="E233" s="3"/>
      <c r="F233" s="3"/>
      <c r="G233" s="5"/>
      <c r="H233" s="17"/>
      <c r="K233" s="17"/>
      <c r="N233" s="22"/>
      <c r="O233" s="22"/>
      <c r="P233" s="22"/>
      <c r="Q233" s="21"/>
      <c r="R233" s="25"/>
      <c r="U233" s="5"/>
    </row>
    <row r="234" spans="1:21" s="1" customFormat="1" ht="12.75">
      <c r="A234" s="2"/>
      <c r="B234" s="8"/>
      <c r="D234" s="5"/>
      <c r="E234" s="3"/>
      <c r="F234" s="3"/>
      <c r="G234" s="5"/>
      <c r="H234" s="17"/>
      <c r="K234" s="17"/>
      <c r="N234" s="22"/>
      <c r="O234" s="22"/>
      <c r="P234" s="22"/>
      <c r="Q234" s="21"/>
      <c r="R234" s="25"/>
      <c r="U234" s="5"/>
    </row>
    <row r="235" spans="1:21" s="1" customFormat="1" ht="12.75">
      <c r="A235" s="2"/>
      <c r="B235" s="8"/>
      <c r="D235" s="5"/>
      <c r="E235" s="3"/>
      <c r="F235" s="3"/>
      <c r="G235" s="5"/>
      <c r="H235" s="17"/>
      <c r="K235" s="17"/>
      <c r="N235" s="22"/>
      <c r="O235" s="22"/>
      <c r="P235" s="22"/>
      <c r="Q235" s="21"/>
      <c r="R235" s="25"/>
      <c r="U235" s="5"/>
    </row>
    <row r="236" spans="1:21" s="1" customFormat="1" ht="12.75">
      <c r="A236" s="2"/>
      <c r="B236" s="8"/>
      <c r="D236" s="5"/>
      <c r="E236" s="3"/>
      <c r="F236" s="3"/>
      <c r="G236" s="5"/>
      <c r="H236" s="17"/>
      <c r="K236" s="17"/>
      <c r="N236" s="22"/>
      <c r="O236" s="22"/>
      <c r="P236" s="22"/>
      <c r="Q236" s="21"/>
      <c r="R236" s="25"/>
      <c r="U236" s="5"/>
    </row>
    <row r="237" spans="1:21" s="1" customFormat="1" ht="12.75">
      <c r="A237" s="2"/>
      <c r="B237" s="8"/>
      <c r="D237" s="5"/>
      <c r="E237" s="3"/>
      <c r="F237" s="3"/>
      <c r="G237" s="5"/>
      <c r="H237" s="17"/>
      <c r="K237" s="17"/>
      <c r="N237" s="22"/>
      <c r="O237" s="22"/>
      <c r="P237" s="22"/>
      <c r="Q237" s="21"/>
      <c r="R237" s="25"/>
      <c r="U237" s="5"/>
    </row>
    <row r="238" spans="1:21" s="1" customFormat="1" ht="12.75">
      <c r="A238" s="2"/>
      <c r="B238" s="8"/>
      <c r="D238" s="5"/>
      <c r="E238" s="3"/>
      <c r="F238" s="3"/>
      <c r="G238" s="5"/>
      <c r="H238" s="17"/>
      <c r="K238" s="17"/>
      <c r="N238" s="22"/>
      <c r="O238" s="22"/>
      <c r="P238" s="22"/>
      <c r="Q238" s="21"/>
      <c r="R238" s="25"/>
      <c r="U238" s="5"/>
    </row>
    <row r="239" spans="1:21" s="1" customFormat="1" ht="12.75">
      <c r="A239" s="2"/>
      <c r="B239" s="8"/>
      <c r="D239" s="5"/>
      <c r="E239" s="3"/>
      <c r="F239" s="3"/>
      <c r="G239" s="5"/>
      <c r="H239" s="17"/>
      <c r="K239" s="17"/>
      <c r="N239" s="22"/>
      <c r="O239" s="22"/>
      <c r="P239" s="22"/>
      <c r="Q239" s="21"/>
      <c r="R239" s="25"/>
      <c r="U239" s="5"/>
    </row>
    <row r="240" spans="1:21" s="1" customFormat="1" ht="12.75">
      <c r="A240" s="2"/>
      <c r="B240" s="8"/>
      <c r="D240" s="5"/>
      <c r="E240" s="3"/>
      <c r="F240" s="3"/>
      <c r="G240" s="5"/>
      <c r="H240" s="17"/>
      <c r="K240" s="17"/>
      <c r="N240" s="22"/>
      <c r="O240" s="22"/>
      <c r="P240" s="22"/>
      <c r="Q240" s="21"/>
      <c r="R240" s="25"/>
      <c r="U240" s="5"/>
    </row>
    <row r="241" spans="1:21" s="1" customFormat="1" ht="12.75">
      <c r="A241" s="2"/>
      <c r="B241" s="8"/>
      <c r="D241" s="5"/>
      <c r="E241" s="3"/>
      <c r="F241" s="3"/>
      <c r="G241" s="5"/>
      <c r="H241" s="17"/>
      <c r="K241" s="17"/>
      <c r="N241" s="22"/>
      <c r="O241" s="22"/>
      <c r="P241" s="22"/>
      <c r="Q241" s="21"/>
      <c r="R241" s="25"/>
      <c r="U241" s="5"/>
    </row>
    <row r="242" spans="1:21" s="1" customFormat="1" ht="12.75">
      <c r="A242" s="2"/>
      <c r="B242" s="8"/>
      <c r="D242" s="5"/>
      <c r="E242" s="3"/>
      <c r="F242" s="3"/>
      <c r="G242" s="5"/>
      <c r="H242" s="17"/>
      <c r="K242" s="17"/>
      <c r="N242" s="22"/>
      <c r="O242" s="22"/>
      <c r="P242" s="22"/>
      <c r="Q242" s="21"/>
      <c r="R242" s="25"/>
      <c r="U242" s="5"/>
    </row>
    <row r="243" spans="1:21" s="1" customFormat="1" ht="12.75">
      <c r="A243" s="2"/>
      <c r="B243" s="8"/>
      <c r="D243" s="5"/>
      <c r="E243" s="3"/>
      <c r="F243" s="3"/>
      <c r="G243" s="5"/>
      <c r="H243" s="17"/>
      <c r="K243" s="17"/>
      <c r="N243" s="22"/>
      <c r="O243" s="22"/>
      <c r="P243" s="22"/>
      <c r="Q243" s="21"/>
      <c r="R243" s="25"/>
      <c r="U243" s="5"/>
    </row>
    <row r="244" spans="1:21" s="1" customFormat="1" ht="12.75">
      <c r="A244" s="2"/>
      <c r="B244" s="8"/>
      <c r="D244" s="5"/>
      <c r="E244" s="3"/>
      <c r="F244" s="3"/>
      <c r="G244" s="5"/>
      <c r="H244" s="17"/>
      <c r="K244" s="17"/>
      <c r="N244" s="22"/>
      <c r="O244" s="22"/>
      <c r="P244" s="22"/>
      <c r="Q244" s="21"/>
      <c r="R244" s="25"/>
      <c r="U244" s="5"/>
    </row>
    <row r="245" spans="1:21" s="1" customFormat="1" ht="12.75">
      <c r="A245" s="2"/>
      <c r="B245" s="8"/>
      <c r="D245" s="5"/>
      <c r="E245" s="3"/>
      <c r="F245" s="3"/>
      <c r="G245" s="5"/>
      <c r="H245" s="17"/>
      <c r="K245" s="17"/>
      <c r="N245" s="22"/>
      <c r="O245" s="22"/>
      <c r="P245" s="22"/>
      <c r="Q245" s="21"/>
      <c r="R245" s="25"/>
      <c r="U245" s="5"/>
    </row>
    <row r="246" spans="1:21" s="1" customFormat="1" ht="12.75">
      <c r="A246" s="2"/>
      <c r="B246" s="8"/>
      <c r="D246" s="5"/>
      <c r="E246" s="3"/>
      <c r="F246" s="3"/>
      <c r="G246" s="5"/>
      <c r="H246" s="17"/>
      <c r="K246" s="17"/>
      <c r="N246" s="22"/>
      <c r="O246" s="22"/>
      <c r="P246" s="22"/>
      <c r="Q246" s="21"/>
      <c r="R246" s="25"/>
      <c r="U246" s="5"/>
    </row>
    <row r="247" spans="1:21" s="1" customFormat="1" ht="12.75">
      <c r="A247" s="2"/>
      <c r="B247" s="8"/>
      <c r="D247" s="5"/>
      <c r="E247" s="3"/>
      <c r="F247" s="3"/>
      <c r="G247" s="5"/>
      <c r="H247" s="17"/>
      <c r="K247" s="17"/>
      <c r="N247" s="22"/>
      <c r="O247" s="22"/>
      <c r="P247" s="22"/>
      <c r="Q247" s="21"/>
      <c r="R247" s="25"/>
      <c r="U247" s="5"/>
    </row>
    <row r="248" spans="1:21" s="1" customFormat="1" ht="12.75">
      <c r="A248" s="2"/>
      <c r="B248" s="8"/>
      <c r="D248" s="5"/>
      <c r="E248" s="3"/>
      <c r="F248" s="3"/>
      <c r="G248" s="5"/>
      <c r="H248" s="17"/>
      <c r="K248" s="17"/>
      <c r="N248" s="22"/>
      <c r="O248" s="22"/>
      <c r="P248" s="22"/>
      <c r="Q248" s="21"/>
      <c r="R248" s="25"/>
      <c r="U248" s="5"/>
    </row>
    <row r="249" spans="1:21" s="1" customFormat="1" ht="12.75">
      <c r="A249" s="2"/>
      <c r="B249" s="8"/>
      <c r="D249" s="5"/>
      <c r="E249" s="3"/>
      <c r="F249" s="3"/>
      <c r="G249" s="5"/>
      <c r="H249" s="17"/>
      <c r="K249" s="17"/>
      <c r="N249" s="22"/>
      <c r="O249" s="22"/>
      <c r="P249" s="22"/>
      <c r="Q249" s="21"/>
      <c r="R249" s="25"/>
      <c r="U249" s="5"/>
    </row>
    <row r="250" spans="1:21" s="1" customFormat="1" ht="12.75">
      <c r="A250" s="2"/>
      <c r="B250" s="8"/>
      <c r="D250" s="5"/>
      <c r="E250" s="3"/>
      <c r="F250" s="3"/>
      <c r="G250" s="5"/>
      <c r="H250" s="17"/>
      <c r="K250" s="17"/>
      <c r="N250" s="22"/>
      <c r="O250" s="22"/>
      <c r="P250" s="22"/>
      <c r="Q250" s="21"/>
      <c r="R250" s="25"/>
      <c r="U250" s="5"/>
    </row>
    <row r="251" spans="1:21" s="1" customFormat="1" ht="12.75">
      <c r="A251" s="2"/>
      <c r="B251" s="8"/>
      <c r="D251" s="5"/>
      <c r="E251" s="3"/>
      <c r="F251" s="3"/>
      <c r="G251" s="5"/>
      <c r="H251" s="17"/>
      <c r="K251" s="17"/>
      <c r="N251" s="22"/>
      <c r="O251" s="22"/>
      <c r="P251" s="22"/>
      <c r="Q251" s="21"/>
      <c r="R251" s="25"/>
      <c r="U251" s="5"/>
    </row>
    <row r="252" spans="1:21" s="1" customFormat="1" ht="12.75">
      <c r="A252" s="2"/>
      <c r="B252" s="8"/>
      <c r="D252" s="5"/>
      <c r="E252" s="3"/>
      <c r="F252" s="3"/>
      <c r="G252" s="5"/>
      <c r="H252" s="17"/>
      <c r="K252" s="17"/>
      <c r="N252" s="22"/>
      <c r="O252" s="22"/>
      <c r="P252" s="22"/>
      <c r="Q252" s="21"/>
      <c r="R252" s="25"/>
      <c r="U252" s="5"/>
    </row>
    <row r="253" spans="1:21" s="1" customFormat="1" ht="12.75">
      <c r="A253" s="2"/>
      <c r="B253" s="8"/>
      <c r="D253" s="5"/>
      <c r="E253" s="3"/>
      <c r="F253" s="3"/>
      <c r="G253" s="5"/>
      <c r="H253" s="17"/>
      <c r="K253" s="17"/>
      <c r="N253" s="22"/>
      <c r="O253" s="22"/>
      <c r="P253" s="22"/>
      <c r="Q253" s="21"/>
      <c r="R253" s="25"/>
      <c r="U253" s="5"/>
    </row>
    <row r="254" spans="1:21" s="1" customFormat="1" ht="12.75">
      <c r="A254" s="2"/>
      <c r="B254" s="8"/>
      <c r="D254" s="5"/>
      <c r="E254" s="3"/>
      <c r="F254" s="3"/>
      <c r="G254" s="5"/>
      <c r="H254" s="17"/>
      <c r="K254" s="17"/>
      <c r="N254" s="22"/>
      <c r="O254" s="22"/>
      <c r="P254" s="22"/>
      <c r="Q254" s="21"/>
      <c r="R254" s="25"/>
      <c r="U254" s="5"/>
    </row>
    <row r="255" spans="1:21" s="1" customFormat="1" ht="12.75">
      <c r="A255" s="2"/>
      <c r="B255" s="8"/>
      <c r="D255" s="5"/>
      <c r="E255" s="3"/>
      <c r="F255" s="3"/>
      <c r="G255" s="5"/>
      <c r="H255" s="17"/>
      <c r="K255" s="17"/>
      <c r="N255" s="22"/>
      <c r="O255" s="22"/>
      <c r="P255" s="22"/>
      <c r="Q255" s="21"/>
      <c r="R255" s="25"/>
      <c r="U255" s="5"/>
    </row>
    <row r="256" spans="1:21" s="1" customFormat="1" ht="12.75">
      <c r="A256" s="2"/>
      <c r="B256" s="8"/>
      <c r="D256" s="5"/>
      <c r="E256" s="3"/>
      <c r="F256" s="3"/>
      <c r="G256" s="5"/>
      <c r="H256" s="17"/>
      <c r="K256" s="17"/>
      <c r="N256" s="22"/>
      <c r="O256" s="22"/>
      <c r="P256" s="22"/>
      <c r="Q256" s="21"/>
      <c r="R256" s="25"/>
      <c r="U256" s="5"/>
    </row>
    <row r="257" spans="1:21" s="1" customFormat="1" ht="12.75">
      <c r="A257" s="2"/>
      <c r="B257" s="8"/>
      <c r="D257" s="5"/>
      <c r="E257" s="3"/>
      <c r="F257" s="3"/>
      <c r="G257" s="5"/>
      <c r="H257" s="17"/>
      <c r="K257" s="17"/>
      <c r="N257" s="22"/>
      <c r="O257" s="22"/>
      <c r="P257" s="22"/>
      <c r="Q257" s="21"/>
      <c r="R257" s="25"/>
      <c r="U257" s="5"/>
    </row>
    <row r="258" spans="1:21" s="1" customFormat="1" ht="12.75">
      <c r="A258" s="2"/>
      <c r="B258" s="8"/>
      <c r="D258" s="5"/>
      <c r="E258" s="3"/>
      <c r="F258" s="3"/>
      <c r="G258" s="5"/>
      <c r="H258" s="17"/>
      <c r="K258" s="17"/>
      <c r="N258" s="22"/>
      <c r="O258" s="22"/>
      <c r="P258" s="22"/>
      <c r="Q258" s="21"/>
      <c r="R258" s="25"/>
      <c r="U258" s="5"/>
    </row>
    <row r="259" spans="1:21" s="1" customFormat="1" ht="12.75">
      <c r="A259" s="2"/>
      <c r="B259" s="8"/>
      <c r="D259" s="5"/>
      <c r="E259" s="3"/>
      <c r="F259" s="3"/>
      <c r="G259" s="5"/>
      <c r="H259" s="17"/>
      <c r="K259" s="17"/>
      <c r="N259" s="22"/>
      <c r="O259" s="22"/>
      <c r="P259" s="22"/>
      <c r="Q259" s="21"/>
      <c r="R259" s="25"/>
      <c r="U259" s="5"/>
    </row>
    <row r="260" spans="1:21" s="1" customFormat="1" ht="12.75">
      <c r="A260" s="2"/>
      <c r="B260" s="8"/>
      <c r="D260" s="5"/>
      <c r="E260" s="3"/>
      <c r="F260" s="3"/>
      <c r="G260" s="5"/>
      <c r="H260" s="17"/>
      <c r="K260" s="17"/>
      <c r="N260" s="22"/>
      <c r="O260" s="22"/>
      <c r="P260" s="22"/>
      <c r="Q260" s="21"/>
      <c r="R260" s="25"/>
      <c r="U260" s="5"/>
    </row>
    <row r="261" spans="1:21" s="1" customFormat="1" ht="12.75">
      <c r="A261" s="2"/>
      <c r="B261" s="8"/>
      <c r="D261" s="5"/>
      <c r="E261" s="3"/>
      <c r="F261" s="3"/>
      <c r="G261" s="5"/>
      <c r="H261" s="17"/>
      <c r="K261" s="17"/>
      <c r="N261" s="22"/>
      <c r="O261" s="22"/>
      <c r="P261" s="22"/>
      <c r="Q261" s="21"/>
      <c r="R261" s="25"/>
      <c r="U261" s="5"/>
    </row>
    <row r="262" spans="1:21" s="1" customFormat="1" ht="12.75">
      <c r="A262" s="2"/>
      <c r="B262" s="8"/>
      <c r="D262" s="5"/>
      <c r="E262" s="3"/>
      <c r="F262" s="3"/>
      <c r="G262" s="5"/>
      <c r="H262" s="17"/>
      <c r="K262" s="17"/>
      <c r="N262" s="22"/>
      <c r="O262" s="22"/>
      <c r="P262" s="22"/>
      <c r="Q262" s="21"/>
      <c r="R262" s="25"/>
      <c r="U262" s="5"/>
    </row>
    <row r="263" spans="1:21" s="1" customFormat="1" ht="12.75">
      <c r="A263" s="2"/>
      <c r="B263" s="8"/>
      <c r="D263" s="5"/>
      <c r="E263" s="3"/>
      <c r="F263" s="3"/>
      <c r="G263" s="5"/>
      <c r="H263" s="17"/>
      <c r="K263" s="17"/>
      <c r="N263" s="22"/>
      <c r="O263" s="22"/>
      <c r="P263" s="22"/>
      <c r="Q263" s="21"/>
      <c r="R263" s="25"/>
      <c r="U263" s="5"/>
    </row>
    <row r="264" spans="1:21" s="1" customFormat="1" ht="12.75">
      <c r="A264" s="2"/>
      <c r="B264" s="8"/>
      <c r="D264" s="5"/>
      <c r="E264" s="3"/>
      <c r="F264" s="3"/>
      <c r="G264" s="5"/>
      <c r="H264" s="17"/>
      <c r="K264" s="17"/>
      <c r="N264" s="22"/>
      <c r="O264" s="22"/>
      <c r="P264" s="22"/>
      <c r="Q264" s="21"/>
      <c r="R264" s="25"/>
      <c r="U264" s="5"/>
    </row>
    <row r="265" spans="1:21" s="1" customFormat="1" ht="12.75">
      <c r="A265" s="2"/>
      <c r="B265" s="8"/>
      <c r="D265" s="5"/>
      <c r="E265" s="3"/>
      <c r="F265" s="3"/>
      <c r="G265" s="5"/>
      <c r="H265" s="17"/>
      <c r="K265" s="17"/>
      <c r="N265" s="22"/>
      <c r="O265" s="22"/>
      <c r="P265" s="22"/>
      <c r="Q265" s="21"/>
      <c r="R265" s="25"/>
      <c r="U265" s="5"/>
    </row>
    <row r="266" spans="1:21" s="1" customFormat="1" ht="12.75">
      <c r="A266" s="2"/>
      <c r="B266" s="8"/>
      <c r="D266" s="5"/>
      <c r="E266" s="3"/>
      <c r="F266" s="3"/>
      <c r="G266" s="5"/>
      <c r="H266" s="17"/>
      <c r="K266" s="17"/>
      <c r="N266" s="22"/>
      <c r="O266" s="22"/>
      <c r="P266" s="22"/>
      <c r="Q266" s="21"/>
      <c r="R266" s="25"/>
      <c r="U266" s="5"/>
    </row>
    <row r="267" spans="1:21" s="1" customFormat="1" ht="12.75">
      <c r="A267" s="2"/>
      <c r="B267" s="8"/>
      <c r="D267" s="5"/>
      <c r="E267" s="3"/>
      <c r="F267" s="3"/>
      <c r="G267" s="5"/>
      <c r="H267" s="17"/>
      <c r="K267" s="17"/>
      <c r="N267" s="22"/>
      <c r="O267" s="22"/>
      <c r="P267" s="22"/>
      <c r="Q267" s="21"/>
      <c r="R267" s="25"/>
      <c r="U267" s="5"/>
    </row>
    <row r="268" spans="1:21" s="1" customFormat="1" ht="12.75">
      <c r="A268" s="2"/>
      <c r="B268" s="8"/>
      <c r="D268" s="5"/>
      <c r="E268" s="3"/>
      <c r="F268" s="3"/>
      <c r="G268" s="5"/>
      <c r="H268" s="17"/>
      <c r="K268" s="17"/>
      <c r="N268" s="22"/>
      <c r="O268" s="22"/>
      <c r="P268" s="22"/>
      <c r="Q268" s="21"/>
      <c r="R268" s="25"/>
      <c r="U268" s="5"/>
    </row>
    <row r="269" spans="1:21" s="1" customFormat="1" ht="12.75">
      <c r="A269" s="2"/>
      <c r="B269" s="8"/>
      <c r="D269" s="5"/>
      <c r="E269" s="3"/>
      <c r="F269" s="3"/>
      <c r="G269" s="5"/>
      <c r="H269" s="17"/>
      <c r="K269" s="17"/>
      <c r="N269" s="22"/>
      <c r="O269" s="22"/>
      <c r="P269" s="22"/>
      <c r="Q269" s="21"/>
      <c r="R269" s="25"/>
      <c r="U269" s="5"/>
    </row>
    <row r="270" spans="1:21" s="1" customFormat="1" ht="12.75">
      <c r="A270" s="2"/>
      <c r="B270" s="8"/>
      <c r="D270" s="5"/>
      <c r="E270" s="3"/>
      <c r="F270" s="3"/>
      <c r="G270" s="5"/>
      <c r="H270" s="17"/>
      <c r="K270" s="17"/>
      <c r="N270" s="22"/>
      <c r="O270" s="22"/>
      <c r="P270" s="22"/>
      <c r="Q270" s="21"/>
      <c r="R270" s="25"/>
      <c r="U270" s="5"/>
    </row>
    <row r="271" spans="1:21" s="1" customFormat="1" ht="12.75">
      <c r="A271" s="2"/>
      <c r="B271" s="8"/>
      <c r="D271" s="5"/>
      <c r="E271" s="3"/>
      <c r="F271" s="3"/>
      <c r="G271" s="5"/>
      <c r="H271" s="17"/>
      <c r="K271" s="17"/>
      <c r="N271" s="22"/>
      <c r="O271" s="22"/>
      <c r="P271" s="22"/>
      <c r="Q271" s="21"/>
      <c r="R271" s="25"/>
      <c r="U271" s="5"/>
    </row>
    <row r="272" spans="1:21" s="1" customFormat="1" ht="12.75">
      <c r="A272" s="2"/>
      <c r="B272" s="8"/>
      <c r="D272" s="5"/>
      <c r="E272" s="3"/>
      <c r="F272" s="3"/>
      <c r="G272" s="5"/>
      <c r="H272" s="17"/>
      <c r="K272" s="17"/>
      <c r="N272" s="22"/>
      <c r="O272" s="22"/>
      <c r="P272" s="22"/>
      <c r="Q272" s="21"/>
      <c r="R272" s="25"/>
      <c r="U272" s="5"/>
    </row>
    <row r="273" spans="1:21" s="1" customFormat="1" ht="12.75">
      <c r="A273" s="2"/>
      <c r="B273" s="8"/>
      <c r="D273" s="5"/>
      <c r="E273" s="3"/>
      <c r="F273" s="3"/>
      <c r="G273" s="5"/>
      <c r="H273" s="17"/>
      <c r="K273" s="17"/>
      <c r="N273" s="22"/>
      <c r="O273" s="22"/>
      <c r="P273" s="22"/>
      <c r="Q273" s="21"/>
      <c r="R273" s="25"/>
      <c r="U273" s="5"/>
    </row>
    <row r="274" spans="1:21" s="1" customFormat="1" ht="12.75">
      <c r="A274" s="2"/>
      <c r="B274" s="8"/>
      <c r="D274" s="5"/>
      <c r="E274" s="3"/>
      <c r="F274" s="3"/>
      <c r="G274" s="5"/>
      <c r="H274" s="17"/>
      <c r="K274" s="17"/>
      <c r="N274" s="22"/>
      <c r="O274" s="22"/>
      <c r="P274" s="22"/>
      <c r="Q274" s="21"/>
      <c r="R274" s="25"/>
      <c r="U274" s="5"/>
    </row>
    <row r="275" spans="1:21" s="1" customFormat="1" ht="12.75">
      <c r="A275" s="2"/>
      <c r="B275" s="8"/>
      <c r="D275" s="5"/>
      <c r="E275" s="3"/>
      <c r="F275" s="3"/>
      <c r="G275" s="5"/>
      <c r="H275" s="17"/>
      <c r="K275" s="17"/>
      <c r="N275" s="22"/>
      <c r="O275" s="22"/>
      <c r="P275" s="22"/>
      <c r="Q275" s="21"/>
      <c r="R275" s="25"/>
      <c r="U275" s="5"/>
    </row>
    <row r="276" spans="1:21" s="1" customFormat="1" ht="12.75">
      <c r="A276" s="2"/>
      <c r="B276" s="8"/>
      <c r="D276" s="5"/>
      <c r="E276" s="3"/>
      <c r="F276" s="3"/>
      <c r="G276" s="5"/>
      <c r="H276" s="17"/>
      <c r="K276" s="17"/>
      <c r="N276" s="22"/>
      <c r="O276" s="22"/>
      <c r="P276" s="22"/>
      <c r="Q276" s="21"/>
      <c r="R276" s="25"/>
      <c r="U276" s="5"/>
    </row>
    <row r="277" spans="1:21" s="1" customFormat="1" ht="12.75">
      <c r="A277" s="2"/>
      <c r="B277" s="8"/>
      <c r="D277" s="5"/>
      <c r="E277" s="3"/>
      <c r="F277" s="3"/>
      <c r="G277" s="5"/>
      <c r="H277" s="17"/>
      <c r="N277" s="22"/>
      <c r="O277" s="22"/>
      <c r="P277" s="22"/>
      <c r="Q277" s="21"/>
      <c r="R277" s="25"/>
      <c r="U277" s="5"/>
    </row>
    <row r="278" spans="1:21" ht="12.75">
      <c r="A278" s="2"/>
      <c r="B278" s="8"/>
      <c r="C278" s="3"/>
      <c r="D278" s="5"/>
      <c r="E278" s="3"/>
      <c r="F278" s="3"/>
      <c r="G278" s="5"/>
      <c r="H278" s="17"/>
      <c r="Q278" s="21"/>
      <c r="R278" s="25"/>
      <c r="U278" s="5"/>
    </row>
    <row r="279" spans="1:21" ht="12.75">
      <c r="A279" s="2"/>
      <c r="B279" s="8"/>
      <c r="C279" s="3"/>
      <c r="D279" s="5"/>
      <c r="E279" s="3"/>
      <c r="F279" s="3"/>
      <c r="G279" s="5"/>
      <c r="H279" s="17"/>
      <c r="I279" s="1"/>
      <c r="J279" s="1"/>
      <c r="K279" s="1"/>
      <c r="L279" s="1"/>
      <c r="M279" s="1"/>
      <c r="Q279" s="21"/>
      <c r="R279" s="25"/>
      <c r="S279" s="1"/>
      <c r="T279" s="1"/>
      <c r="U279" s="5"/>
    </row>
    <row r="280" spans="1:21" ht="12.75">
      <c r="A280" s="2"/>
      <c r="B280" s="8"/>
      <c r="C280" s="3"/>
      <c r="D280" s="5"/>
      <c r="E280" s="3"/>
      <c r="F280" s="3"/>
      <c r="G280" s="5"/>
      <c r="H280" s="17"/>
      <c r="I280" s="1"/>
      <c r="J280" s="1"/>
      <c r="K280" s="1"/>
      <c r="L280" s="1"/>
      <c r="M280" s="1"/>
      <c r="Q280" s="21"/>
      <c r="R280" s="25"/>
      <c r="S280" s="1"/>
      <c r="T280" s="1"/>
      <c r="U280" s="5"/>
    </row>
    <row r="281" spans="1:21" ht="12.75">
      <c r="A281" s="2"/>
      <c r="B281" s="8"/>
      <c r="C281" s="3"/>
      <c r="D281" s="5"/>
      <c r="E281" s="3"/>
      <c r="F281" s="3"/>
      <c r="G281" s="5"/>
      <c r="H281" s="17"/>
      <c r="I281" s="1"/>
      <c r="J281" s="1"/>
      <c r="K281" s="1"/>
      <c r="L281" s="1"/>
      <c r="M281" s="1"/>
      <c r="Q281" s="21"/>
      <c r="R281" s="25"/>
      <c r="S281" s="1"/>
      <c r="T281" s="1"/>
      <c r="U281" s="5"/>
    </row>
    <row r="282" spans="1:21" ht="12.75">
      <c r="A282" s="4"/>
      <c r="G282" s="5"/>
      <c r="H282" s="17"/>
      <c r="R282" s="25"/>
      <c r="U282" s="5"/>
    </row>
    <row r="283" spans="1:21" ht="12.75">
      <c r="A283" s="4"/>
      <c r="G283" s="5"/>
      <c r="H283" s="17"/>
      <c r="R283" s="25"/>
      <c r="U283" s="5"/>
    </row>
    <row r="322" ht="12.75"/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selection activeCell="O29" sqref="O29"/>
    </sheetView>
  </sheetViews>
  <sheetFormatPr defaultColWidth="9.140625" defaultRowHeight="12.75"/>
  <sheetData>
    <row r="1" ht="18">
      <c r="C1" s="9" t="s">
        <v>12</v>
      </c>
    </row>
    <row r="3" ht="12.75">
      <c r="B3" t="s">
        <v>18</v>
      </c>
    </row>
    <row r="4" ht="12.75">
      <c r="B4" t="s">
        <v>15</v>
      </c>
    </row>
    <row r="5" ht="12.75">
      <c r="B5" t="s">
        <v>16</v>
      </c>
    </row>
    <row r="6" ht="12.75">
      <c r="B6" t="s">
        <v>17</v>
      </c>
    </row>
    <row r="7" ht="12.75">
      <c r="B7" t="s">
        <v>13</v>
      </c>
    </row>
    <row r="8" ht="12.75">
      <c r="B8" t="s">
        <v>14</v>
      </c>
    </row>
    <row r="9" ht="13.5" thickBot="1"/>
    <row r="10" spans="1:13" ht="12.75">
      <c r="A10" s="10" t="s">
        <v>0</v>
      </c>
      <c r="B10" s="11" t="s">
        <v>5</v>
      </c>
      <c r="C10" s="11" t="s">
        <v>6</v>
      </c>
      <c r="D10" s="11" t="s">
        <v>7</v>
      </c>
      <c r="E10" s="11" t="s">
        <v>6</v>
      </c>
      <c r="F10" s="11" t="s">
        <v>8</v>
      </c>
      <c r="G10" s="11" t="s">
        <v>6</v>
      </c>
      <c r="H10" s="11" t="s">
        <v>9</v>
      </c>
      <c r="I10" s="11" t="s">
        <v>6</v>
      </c>
      <c r="J10" s="11" t="s">
        <v>10</v>
      </c>
      <c r="K10" s="11" t="s">
        <v>6</v>
      </c>
      <c r="L10" s="11" t="s">
        <v>11</v>
      </c>
      <c r="M10" s="12" t="s">
        <v>6</v>
      </c>
    </row>
    <row r="11" spans="1:20" ht="12.75">
      <c r="A11" s="4">
        <v>39919</v>
      </c>
      <c r="B11">
        <v>19.96</v>
      </c>
      <c r="C11">
        <v>19.958</v>
      </c>
      <c r="D11">
        <v>19.97</v>
      </c>
      <c r="E11">
        <v>19.966</v>
      </c>
      <c r="F11">
        <v>19.96</v>
      </c>
      <c r="G11">
        <v>19.956</v>
      </c>
      <c r="H11">
        <v>19.94</v>
      </c>
      <c r="I11">
        <v>19.943</v>
      </c>
      <c r="J11">
        <v>19.93</v>
      </c>
      <c r="K11">
        <v>19.931</v>
      </c>
      <c r="L11">
        <v>19.88</v>
      </c>
      <c r="M11">
        <v>19.975</v>
      </c>
      <c r="O11">
        <f aca="true" t="shared" si="0" ref="O11:O16">B11-C11</f>
        <v>0.0020000000000024443</v>
      </c>
      <c r="P11">
        <f aca="true" t="shared" si="1" ref="P11:P16">D11-E11</f>
        <v>0.003999999999997783</v>
      </c>
      <c r="Q11">
        <f aca="true" t="shared" si="2" ref="Q11:Q16">F11-G11</f>
        <v>0.004000000000001336</v>
      </c>
      <c r="R11">
        <f aca="true" t="shared" si="3" ref="R11:R16">H11-I11</f>
        <v>-0.0030000000000001137</v>
      </c>
      <c r="S11">
        <f aca="true" t="shared" si="4" ref="S11:S16">J11-K11</f>
        <v>-0.0010000000000012221</v>
      </c>
      <c r="T11">
        <f aca="true" t="shared" si="5" ref="T11:T16">L11-M11</f>
        <v>-0.09500000000000242</v>
      </c>
    </row>
    <row r="12" spans="1:20" ht="12.75">
      <c r="A12" s="4">
        <v>39965</v>
      </c>
      <c r="B12">
        <v>19.99</v>
      </c>
      <c r="C12">
        <v>19.991</v>
      </c>
      <c r="D12">
        <v>19.97</v>
      </c>
      <c r="E12">
        <v>19.963</v>
      </c>
      <c r="F12">
        <v>19.96</v>
      </c>
      <c r="G12">
        <v>19.96</v>
      </c>
      <c r="H12">
        <v>19.96</v>
      </c>
      <c r="I12">
        <v>19.954</v>
      </c>
      <c r="J12">
        <v>19.95</v>
      </c>
      <c r="K12">
        <v>19.947</v>
      </c>
      <c r="L12">
        <v>19.9</v>
      </c>
      <c r="M12">
        <v>19.904</v>
      </c>
      <c r="O12">
        <f t="shared" si="0"/>
        <v>-0.0010000000000012221</v>
      </c>
      <c r="P12">
        <f t="shared" si="1"/>
        <v>0.006999999999997897</v>
      </c>
      <c r="Q12">
        <f t="shared" si="2"/>
        <v>0</v>
      </c>
      <c r="R12">
        <f t="shared" si="3"/>
        <v>0.006000000000000227</v>
      </c>
      <c r="S12">
        <f t="shared" si="4"/>
        <v>0.0030000000000001137</v>
      </c>
      <c r="T12">
        <f t="shared" si="5"/>
        <v>-0.004000000000001336</v>
      </c>
    </row>
    <row r="13" spans="1:20" ht="12.75">
      <c r="A13" s="4">
        <v>41079</v>
      </c>
      <c r="B13">
        <v>19.99</v>
      </c>
      <c r="C13">
        <v>19.98</v>
      </c>
      <c r="D13">
        <v>19.98</v>
      </c>
      <c r="E13">
        <v>19.971</v>
      </c>
      <c r="F13">
        <v>19.97</v>
      </c>
      <c r="G13">
        <v>19.969</v>
      </c>
      <c r="H13">
        <v>19.96</v>
      </c>
      <c r="I13">
        <v>19.955</v>
      </c>
      <c r="J13">
        <v>19.94</v>
      </c>
      <c r="K13">
        <v>19.932</v>
      </c>
      <c r="L13">
        <v>19.81</v>
      </c>
      <c r="O13">
        <f t="shared" si="0"/>
        <v>0.00999999999999801</v>
      </c>
      <c r="P13">
        <f t="shared" si="1"/>
        <v>0.009000000000000341</v>
      </c>
      <c r="Q13">
        <f t="shared" si="2"/>
        <v>0.0009999999999976694</v>
      </c>
      <c r="R13">
        <f t="shared" si="3"/>
        <v>0.005000000000002558</v>
      </c>
      <c r="S13">
        <f t="shared" si="4"/>
        <v>0.008000000000002672</v>
      </c>
      <c r="T13">
        <f t="shared" si="5"/>
        <v>19.81</v>
      </c>
    </row>
    <row r="14" spans="1:20" ht="12.75">
      <c r="A14" s="4">
        <v>41134</v>
      </c>
      <c r="B14">
        <v>20</v>
      </c>
      <c r="C14">
        <v>19.992</v>
      </c>
      <c r="D14">
        <v>19.97</v>
      </c>
      <c r="E14">
        <v>19.964</v>
      </c>
      <c r="F14">
        <v>19.97</v>
      </c>
      <c r="G14">
        <v>19.968</v>
      </c>
      <c r="H14">
        <v>19.95</v>
      </c>
      <c r="I14">
        <v>19.952</v>
      </c>
      <c r="J14">
        <v>19.95</v>
      </c>
      <c r="K14">
        <v>19.951</v>
      </c>
      <c r="L14">
        <v>20</v>
      </c>
      <c r="M14">
        <v>19.997</v>
      </c>
      <c r="O14">
        <f t="shared" si="0"/>
        <v>0.007999999999999119</v>
      </c>
      <c r="P14">
        <f t="shared" si="1"/>
        <v>0.006000000000000227</v>
      </c>
      <c r="Q14">
        <f t="shared" si="2"/>
        <v>0.0019999999999988916</v>
      </c>
      <c r="R14">
        <f t="shared" si="3"/>
        <v>-0.0020000000000024443</v>
      </c>
      <c r="S14">
        <f t="shared" si="4"/>
        <v>-0.0010000000000012221</v>
      </c>
      <c r="T14">
        <f t="shared" si="5"/>
        <v>0.0030000000000001137</v>
      </c>
    </row>
    <row r="15" spans="1:20" ht="12.75">
      <c r="A15" s="4">
        <v>41332</v>
      </c>
      <c r="B15">
        <v>19.95</v>
      </c>
      <c r="C15">
        <v>19.945</v>
      </c>
      <c r="D15">
        <v>19.94</v>
      </c>
      <c r="E15">
        <v>19.944</v>
      </c>
      <c r="F15">
        <v>19.94</v>
      </c>
      <c r="G15">
        <v>19.936</v>
      </c>
      <c r="H15">
        <v>19.93</v>
      </c>
      <c r="I15">
        <v>19.925</v>
      </c>
      <c r="J15">
        <v>19.91</v>
      </c>
      <c r="K15">
        <v>19.903</v>
      </c>
      <c r="L15">
        <v>19.79</v>
      </c>
      <c r="M15">
        <v>19.783</v>
      </c>
      <c r="O15">
        <f t="shared" si="0"/>
        <v>0.004999999999999005</v>
      </c>
      <c r="P15">
        <f t="shared" si="1"/>
        <v>-0.003999999999997783</v>
      </c>
      <c r="Q15">
        <f t="shared" si="2"/>
        <v>0.004000000000001336</v>
      </c>
      <c r="R15">
        <f t="shared" si="3"/>
        <v>0.004999999999999005</v>
      </c>
      <c r="S15">
        <f t="shared" si="4"/>
        <v>0.0070000000000014495</v>
      </c>
      <c r="T15">
        <f t="shared" si="5"/>
        <v>0.006999999999997897</v>
      </c>
    </row>
    <row r="16" spans="1:20" ht="12.75">
      <c r="A16" s="4">
        <v>41410</v>
      </c>
      <c r="B16">
        <v>20.01</v>
      </c>
      <c r="C16">
        <v>20.003</v>
      </c>
      <c r="D16">
        <v>20</v>
      </c>
      <c r="E16">
        <v>19.992</v>
      </c>
      <c r="F16">
        <v>20</v>
      </c>
      <c r="G16">
        <v>19.994</v>
      </c>
      <c r="H16">
        <v>19.97</v>
      </c>
      <c r="I16">
        <v>19.963</v>
      </c>
      <c r="J16">
        <v>19.92</v>
      </c>
      <c r="K16">
        <v>19.914</v>
      </c>
      <c r="L16">
        <v>19.85</v>
      </c>
      <c r="M16">
        <v>19.849</v>
      </c>
      <c r="O16">
        <f t="shared" si="0"/>
        <v>0.0070000000000014495</v>
      </c>
      <c r="P16">
        <f t="shared" si="1"/>
        <v>0.007999999999999119</v>
      </c>
      <c r="Q16">
        <f t="shared" si="2"/>
        <v>0.006000000000000227</v>
      </c>
      <c r="R16">
        <f t="shared" si="3"/>
        <v>0.006999999999997897</v>
      </c>
      <c r="S16">
        <f t="shared" si="4"/>
        <v>0.006000000000000227</v>
      </c>
      <c r="T16">
        <f t="shared" si="5"/>
        <v>0.0010000000000012221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ylevash</dc:creator>
  <cp:keywords/>
  <dc:description/>
  <cp:lastModifiedBy>Pushor, Robert</cp:lastModifiedBy>
  <cp:lastPrinted>2014-03-05T16:50:37Z</cp:lastPrinted>
  <dcterms:created xsi:type="dcterms:W3CDTF">2007-03-19T16:08:35Z</dcterms:created>
  <dcterms:modified xsi:type="dcterms:W3CDTF">2018-08-31T20:41:21Z</dcterms:modified>
  <cp:category/>
  <cp:version/>
  <cp:contentType/>
  <cp:contentStatus/>
</cp:coreProperties>
</file>