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1075" windowHeight="13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7" i="1"/>
  <c r="J8" i="1" l="1"/>
  <c r="J9" i="1"/>
  <c r="J10" i="1"/>
  <c r="J11" i="1"/>
  <c r="J12" i="1"/>
  <c r="J7" i="1"/>
  <c r="K12" i="1" l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<sst xmlns="http://schemas.openxmlformats.org/spreadsheetml/2006/main" count="13" uniqueCount="10">
  <si>
    <t xml:space="preserve">Danfysik </t>
  </si>
  <si>
    <t>Gap</t>
  </si>
  <si>
    <t>Encoder</t>
  </si>
  <si>
    <t>PI</t>
  </si>
  <si>
    <t>SLAC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</si>
  <si>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PI/PI</t>
    </r>
    <r>
      <rPr>
        <b/>
        <sz val="11"/>
        <color theme="1"/>
        <rFont val="Symbol"/>
        <family val="1"/>
        <charset val="2"/>
      </rPr>
      <t>(</t>
    </r>
    <r>
      <rPr>
        <b/>
        <sz val="11"/>
        <color theme="1"/>
        <rFont val="Calibri"/>
        <family val="2"/>
      </rPr>
      <t>10</t>
    </r>
    <r>
      <rPr>
        <b/>
        <vertAlign val="superscript"/>
        <sz val="11"/>
        <color theme="1"/>
        <rFont val="Calibri"/>
        <family val="2"/>
      </rPr>
      <t>-4</t>
    </r>
    <r>
      <rPr>
        <b/>
        <sz val="11"/>
        <color theme="1"/>
        <rFont val="Calibri"/>
        <family val="2"/>
      </rPr>
      <t>)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</si>
  <si>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PI</t>
    </r>
  </si>
  <si>
    <t>PI (T corr)</t>
  </si>
  <si>
    <t>PI vs Gap</t>
  </si>
  <si>
    <t>T(°C)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</si>
</sst>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0" fillId="0" borderId="0" xfId="0"/>
    <xf numFmtId="164" fontId="0" fillId="0" borderId="0" xfId="0" applyNumberFormat="1" applyAlignment="1">
      <alignment horizontal="center"/>
    </xf>
    <xf numFmtId="0" fontId="1" fillId="0" borderId="0" xfId="0" applyFont="1"/>
    <xf numFmtId="14" fontId="1" fillId="0" borderId="0" xfId="0" applyNumberFormat="1" applyFont="1"/>
    <xf numFmtId="165" fontId="0" fillId="0" borderId="0" xfId="0" applyNumberFormat="1" applyAlignment="1">
      <alignment horizontal="center"/>
    </xf>
    <xf numFmtId="165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workbookViewId="0">
      <selection activeCell="J14" sqref="J14"/>
    </sheetView>
  </sheetViews>
  <sheetFormatPr defaultRowHeight="15" x14ac:dyDescent="0.25"/>
  <cols>
    <col min="1" max="1" width="9.7109375" bestFit="1" customWidth="1"/>
    <col min="5" max="5" width="12.7109375" customWidth="1"/>
    <col min="7" max="7" width="11.7109375" customWidth="1"/>
    <col min="8" max="8" width="13" customWidth="1"/>
    <col min="9" max="9" width="11.42578125" customWidth="1"/>
    <col min="10" max="10" width="11.5703125" customWidth="1"/>
    <col min="11" max="11" width="10.140625" customWidth="1"/>
    <col min="12" max="12" width="12.42578125" customWidth="1"/>
    <col min="13" max="13" width="11.42578125" customWidth="1"/>
  </cols>
  <sheetData>
    <row r="1" spans="1:13" ht="15.75" x14ac:dyDescent="0.25">
      <c r="A1" s="8">
        <v>42912</v>
      </c>
      <c r="G1" s="1"/>
    </row>
    <row r="2" spans="1:13" x14ac:dyDescent="0.25">
      <c r="A2" s="7"/>
      <c r="B2" s="7"/>
      <c r="D2" s="7"/>
      <c r="E2" s="5"/>
      <c r="L2" s="3"/>
    </row>
    <row r="3" spans="1:13" x14ac:dyDescent="0.25">
      <c r="A3" s="5"/>
      <c r="B3" s="5"/>
      <c r="C3" s="5"/>
      <c r="D3" s="5"/>
      <c r="E3" s="5"/>
    </row>
    <row r="4" spans="1:13" x14ac:dyDescent="0.25">
      <c r="A4" s="7" t="s">
        <v>8</v>
      </c>
      <c r="K4" s="3"/>
      <c r="L4" s="3"/>
      <c r="M4" s="3"/>
    </row>
    <row r="5" spans="1:13" x14ac:dyDescent="0.25">
      <c r="A5" s="3"/>
      <c r="B5" s="3" t="s">
        <v>0</v>
      </c>
      <c r="C5" s="3"/>
      <c r="E5" s="3"/>
      <c r="G5" s="3" t="s">
        <v>4</v>
      </c>
      <c r="H5" s="5"/>
      <c r="I5" s="5"/>
      <c r="K5" s="2"/>
      <c r="L5" s="6"/>
      <c r="M5" s="6"/>
    </row>
    <row r="6" spans="1:13" ht="17.25" x14ac:dyDescent="0.25">
      <c r="A6" s="3" t="s">
        <v>1</v>
      </c>
      <c r="B6" s="3" t="s">
        <v>2</v>
      </c>
      <c r="C6" s="3" t="s">
        <v>3</v>
      </c>
      <c r="E6" s="3" t="s">
        <v>2</v>
      </c>
      <c r="F6" s="3" t="s">
        <v>1</v>
      </c>
      <c r="G6" s="3" t="s">
        <v>3</v>
      </c>
      <c r="H6" s="3" t="s">
        <v>9</v>
      </c>
      <c r="I6" s="3" t="s">
        <v>7</v>
      </c>
      <c r="J6" s="3" t="s">
        <v>6</v>
      </c>
      <c r="K6" s="3" t="s">
        <v>5</v>
      </c>
      <c r="L6" s="6"/>
      <c r="M6" s="6"/>
    </row>
    <row r="7" spans="1:13" x14ac:dyDescent="0.25">
      <c r="A7" s="5">
        <v>10</v>
      </c>
      <c r="B7" s="5">
        <v>393603</v>
      </c>
      <c r="C7" s="4">
        <v>4597</v>
      </c>
      <c r="E7" s="5">
        <v>393574</v>
      </c>
      <c r="F7" s="5">
        <v>10</v>
      </c>
      <c r="G7" s="5">
        <v>4591.8999999999996</v>
      </c>
      <c r="H7">
        <v>21.2</v>
      </c>
      <c r="I7" s="4">
        <f>G7*(1-0.0008*(20-H7))</f>
        <v>4596.3082240000003</v>
      </c>
      <c r="J7" s="9">
        <f>C7-I7</f>
        <v>0.69177599999966333</v>
      </c>
      <c r="K7" s="6">
        <f>J7/G7*10000</f>
        <v>1.5065136435890665</v>
      </c>
      <c r="L7" s="6"/>
      <c r="M7" s="6"/>
    </row>
    <row r="8" spans="1:13" x14ac:dyDescent="0.25">
      <c r="A8" s="5">
        <v>12</v>
      </c>
      <c r="B8" s="5">
        <v>433822</v>
      </c>
      <c r="C8" s="4">
        <v>3829</v>
      </c>
      <c r="E8" s="5">
        <v>433579</v>
      </c>
      <c r="F8" s="5">
        <v>12</v>
      </c>
      <c r="G8" s="5">
        <v>3828.4</v>
      </c>
      <c r="H8">
        <v>21.18</v>
      </c>
      <c r="I8" s="4">
        <f t="shared" ref="I8:I12" si="0">G8*(1-0.0008*(20-H8))</f>
        <v>3832.0140096000005</v>
      </c>
      <c r="J8" s="9">
        <f>C8-I8</f>
        <v>-3.0140096000004633</v>
      </c>
      <c r="K8" s="6">
        <f>J8/G8*10000</f>
        <v>-7.8727656462241749</v>
      </c>
      <c r="L8" s="6"/>
      <c r="M8" s="6"/>
    </row>
    <row r="9" spans="1:13" x14ac:dyDescent="0.25">
      <c r="A9" s="5">
        <v>15</v>
      </c>
      <c r="B9" s="5">
        <v>494100</v>
      </c>
      <c r="C9" s="4">
        <v>2929.7</v>
      </c>
      <c r="E9" s="5">
        <v>493589</v>
      </c>
      <c r="F9" s="5">
        <v>15</v>
      </c>
      <c r="G9" s="5">
        <v>2933.4</v>
      </c>
      <c r="H9">
        <v>21.15</v>
      </c>
      <c r="I9" s="4">
        <f t="shared" si="0"/>
        <v>2936.0987280000004</v>
      </c>
      <c r="J9" s="9">
        <f>C9-I9</f>
        <v>-6.398728000000574</v>
      </c>
      <c r="K9" s="6">
        <f>J9/G9*10000</f>
        <v>-21.813349696599762</v>
      </c>
      <c r="L9" s="6"/>
      <c r="M9" s="6"/>
    </row>
    <row r="10" spans="1:13" x14ac:dyDescent="0.25">
      <c r="A10" s="5">
        <v>20</v>
      </c>
      <c r="B10" s="5">
        <v>594374</v>
      </c>
      <c r="C10" s="4">
        <v>1904.8</v>
      </c>
      <c r="E10" s="5">
        <v>593594</v>
      </c>
      <c r="F10" s="5">
        <v>20</v>
      </c>
      <c r="G10" s="5">
        <v>1909.2</v>
      </c>
      <c r="H10">
        <v>21.14</v>
      </c>
      <c r="I10" s="4">
        <f t="shared" si="0"/>
        <v>1910.9411904000001</v>
      </c>
      <c r="J10" s="9">
        <f>C10-I10</f>
        <v>-6.1411904000001414</v>
      </c>
      <c r="K10" s="6">
        <f>J10/G10*10000</f>
        <v>-32.166302116070298</v>
      </c>
    </row>
    <row r="11" spans="1:13" x14ac:dyDescent="0.25">
      <c r="A11" s="5">
        <v>30</v>
      </c>
      <c r="B11" s="5">
        <v>794561</v>
      </c>
      <c r="C11" s="11">
        <v>842.4</v>
      </c>
      <c r="E11" s="5">
        <v>793601</v>
      </c>
      <c r="F11" s="5">
        <v>30</v>
      </c>
      <c r="G11" s="5">
        <v>845</v>
      </c>
      <c r="H11">
        <v>21.1</v>
      </c>
      <c r="I11" s="4">
        <f t="shared" si="0"/>
        <v>845.74360000000001</v>
      </c>
      <c r="J11" s="9">
        <f>C11-I11</f>
        <v>-3.3436000000000377</v>
      </c>
      <c r="K11" s="6">
        <f>J11/G11*10000</f>
        <v>-39.569230769231218</v>
      </c>
    </row>
    <row r="12" spans="1:13" x14ac:dyDescent="0.25">
      <c r="A12" s="5">
        <v>100</v>
      </c>
      <c r="B12" s="5">
        <v>2194328</v>
      </c>
      <c r="C12" s="10">
        <v>9.24</v>
      </c>
      <c r="E12" s="5">
        <v>2193600</v>
      </c>
      <c r="F12" s="5">
        <v>100</v>
      </c>
      <c r="G12" s="5">
        <v>9.2710000000000008</v>
      </c>
      <c r="H12">
        <v>21.09</v>
      </c>
      <c r="I12" s="4">
        <f t="shared" si="0"/>
        <v>9.2790843120000002</v>
      </c>
      <c r="J12" s="9">
        <f>C12-I12</f>
        <v>-3.9084311999999954E-2</v>
      </c>
      <c r="K12" s="6">
        <f>J12/G12*10000</f>
        <v>-42.157601121777532</v>
      </c>
    </row>
    <row r="13" spans="1:13" x14ac:dyDescent="0.25">
      <c r="A13" s="5"/>
      <c r="B13" s="5"/>
      <c r="C13" s="5"/>
      <c r="D13" s="5"/>
      <c r="E13" s="5"/>
      <c r="F13" s="5"/>
      <c r="G13" s="5"/>
      <c r="H13" s="5"/>
    </row>
    <row r="14" spans="1:13" x14ac:dyDescent="0.25">
      <c r="A14" s="7"/>
      <c r="B14" s="7"/>
    </row>
    <row r="16" spans="1:13" x14ac:dyDescent="0.25">
      <c r="A16" s="7"/>
      <c r="B16" s="7"/>
      <c r="D16" s="7"/>
      <c r="E16" s="7"/>
    </row>
    <row r="20" spans="5:5" x14ac:dyDescent="0.25">
      <c r="E20" s="3"/>
    </row>
  </sheetData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Levashov, Yurii I.</dc:creator>
  <cp:lastModifiedBy>Levashov, Yurii I.</cp:lastModifiedBy>
  <cp:lastPrinted>2016-12-05T23:47:48Z</cp:lastPrinted>
  <dcterms:created xsi:type="dcterms:W3CDTF">2016-11-23T20:26:38Z</dcterms:created>
  <dcterms:modified xsi:type="dcterms:W3CDTF">2017-06-26T20:00:30Z</dcterms:modified>
</cp:coreProperties>
</file>