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5480" windowHeight="11640" tabRatio="931" activeTab="0"/>
  </bookViews>
  <sheets>
    <sheet name="First integrals" sheetId="1" r:id="rId1"/>
    <sheet name="Second Integrals" sheetId="2" r:id="rId2"/>
    <sheet name="Raw first_1" sheetId="3" r:id="rId3"/>
    <sheet name="Raw first_2" sheetId="4" r:id="rId4"/>
    <sheet name="Raw first_3" sheetId="5" r:id="rId5"/>
    <sheet name="Raw first_4" sheetId="6" r:id="rId6"/>
    <sheet name="Raw first_5" sheetId="7" r:id="rId7"/>
    <sheet name="Raw second_1" sheetId="8" r:id="rId8"/>
    <sheet name="Raw second_2" sheetId="9" r:id="rId9"/>
    <sheet name="Raw second_3" sheetId="10" r:id="rId10"/>
    <sheet name="Raw second_4" sheetId="11" r:id="rId11"/>
    <sheet name="Raw second_5" sheetId="12" r:id="rId12"/>
  </sheets>
  <definedNames>
    <definedName name="_xlnm.Print_Area" localSheetId="1">'Second Integrals'!$A$1:$J$55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<sst xmlns="http://schemas.openxmlformats.org/spreadsheetml/2006/main" count="150" uniqueCount="57">
  <si>
    <t>X (mm)</t>
  </si>
  <si>
    <t>Mean</t>
  </si>
  <si>
    <t>Std. Dev.</t>
  </si>
  <si>
    <t># 1</t>
  </si>
  <si>
    <t># 2</t>
  </si>
  <si>
    <t># 3</t>
  </si>
  <si>
    <t># 4</t>
  </si>
  <si>
    <t># 5</t>
  </si>
  <si>
    <t>Average:</t>
  </si>
  <si>
    <t>1. Measurement of V_x</t>
  </si>
  <si>
    <t>2. Measurements of V_y.</t>
  </si>
  <si>
    <t>B. Measurements of Second Integrals.</t>
  </si>
  <si>
    <t>(Gm)</t>
  </si>
  <si>
    <t>Gm</t>
  </si>
  <si>
    <t>A. Measurements of First Integrals.</t>
  </si>
  <si>
    <t>L_coil =</t>
  </si>
  <si>
    <t>m</t>
  </si>
  <si>
    <t>1. Measurement of I_x</t>
  </si>
  <si>
    <t>2. Measurements of I_y.</t>
  </si>
  <si>
    <t xml:space="preserve">Date: </t>
  </si>
  <si>
    <t>Max Dev.</t>
  </si>
  <si>
    <t>Measured</t>
  </si>
  <si>
    <t xml:space="preserve">Calculated </t>
  </si>
  <si>
    <t xml:space="preserve">X </t>
  </si>
  <si>
    <t>Jx</t>
  </si>
  <si>
    <t>(mm)</t>
  </si>
  <si>
    <t>(Gm^2)</t>
  </si>
  <si>
    <t>Jz</t>
  </si>
  <si>
    <t>Second integral background</t>
  </si>
  <si>
    <t>First integral background</t>
  </si>
  <si>
    <t>Ixb</t>
  </si>
  <si>
    <t>Jxb</t>
  </si>
  <si>
    <t>Izb</t>
  </si>
  <si>
    <t>Jzb</t>
  </si>
  <si>
    <t>Ambient background integrals measured before adding the magnets</t>
  </si>
  <si>
    <t>Comment  : Coil scan,  Background no magnets Gap=30mm_scan number: 5</t>
  </si>
  <si>
    <t>Date     : 28Jul05   15:46:41</t>
  </si>
  <si>
    <t>Z-POS    : 0</t>
  </si>
  <si>
    <t>X       IX      IZ</t>
  </si>
  <si>
    <t>Comment  : Coil scan,  Background no magnets Gap=30mm_scan number: 4</t>
  </si>
  <si>
    <t>Date     : 28Jul05   15:35:05</t>
  </si>
  <si>
    <t>Comment  : Coil scan,  Background no magnets Gap=30mm_scan number: 3</t>
  </si>
  <si>
    <t>Date     : 28Jul05   15:23:28</t>
  </si>
  <si>
    <t>Comment  : Coil scan,  Background no magnets Gap=30mm_scan number: 1</t>
  </si>
  <si>
    <t>Date     : 28Jul05   15:00:15</t>
  </si>
  <si>
    <t>Comment  : Coil scan,  Background no magnets Gap=30mm_scan number: 2</t>
  </si>
  <si>
    <t>Date     : 28Jul05   15:11:52</t>
  </si>
  <si>
    <t>Comment  : Coil scan, Twisted,  Background no magnets Gap=30mm_scan number: 1</t>
  </si>
  <si>
    <t>Date     : 28Jul05   14:01:54</t>
  </si>
  <si>
    <t>Comment  : Coil scan, Twisted,  Background no magnets Gap=30mm_scan number: 2</t>
  </si>
  <si>
    <t>Date     : 28Jul05   14:13:30</t>
  </si>
  <si>
    <t>Comment  : Coil scan, Twisted,  Background no magnets Gap=30mm_scan number: 3</t>
  </si>
  <si>
    <t>Date     : 28Jul05   14:25:07</t>
  </si>
  <si>
    <t>Comment  : Coil scan, Twisted,  Background no magnets Gap=30mm_scan number: 4</t>
  </si>
  <si>
    <t>Date     : 28Jul05   14:36:43</t>
  </si>
  <si>
    <t>Comment  : Coil scan, Twisted,  Background no magnets Gap=30mm_scan number: 5</t>
  </si>
  <si>
    <t>Date     : 28Jul05   14:48:20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</si>
</sst>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0000"/>
    <numFmt numFmtId="172" formatCode="0.0000"/>
    <numFmt numFmtId="173" formatCode="0.0"/>
    <numFmt numFmtId="174" formatCode="0.0000000"/>
    <numFmt numFmtId="175" formatCode="0.00000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'First integrals'!$G$7:$G$27</c:f>
              <c:numCache/>
            </c:numRef>
          </c:xVal>
          <c:yVal>
            <c:numRef>
              <c:f>'First integrals'!$H$7:$H$27</c:f>
              <c:numCache/>
            </c:numRef>
          </c:yVal>
          <c:smooth val="0"/>
        </c:ser>
        <c:axId val="3290084"/>
        <c:axId val="29610757"/>
      </c:scatterChart>
      <c:val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crossBetween val="midCat"/>
        <c:dispUnits/>
      </c:valAx>
      <c:valAx>
        <c:axId val="2961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'First integrals'!$G$34:$G$54</c:f>
              <c:numCache/>
            </c:numRef>
          </c:xVal>
          <c:yVal>
            <c:numRef>
              <c:f>'First integrals'!$H$34:$H$54</c:f>
              <c:numCache/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</c:val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3</xdr:row>
      <xdr:rowOff>133350</xdr:rowOff>
    </xdr:from>
    <xdr:to>
      <xdr:col>20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38950" y="666750"/>
        <a:ext cx="5200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31</xdr:row>
      <xdr:rowOff>123825</xdr:rowOff>
    </xdr:from>
    <xdr:to>
      <xdr:col>20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6838950" y="4924425"/>
        <a:ext cx="52006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5"/>
  <sheetViews>
    <sheetView tabSelected="1" zoomScale="110" zoomScaleNormal="110" workbookViewId="0" topLeftCell="A1">
      <selection activeCell="H46" sqref="H46"/>
    </sheetView>
  </sheetViews>
  <sheetFormatPr defaultColWidth="9.140625" defaultRowHeight="12.75"/>
  <cols>
    <col min="1" max="6" width="8.7109375" style="2" customWidth="1"/>
    <col min="7" max="7" width="8.28125" style="2" customWidth="1"/>
    <col min="8" max="9" width="8.7109375" style="2" customWidth="1"/>
    <col min="10" max="11" width="6.421875" style="2" customWidth="1"/>
    <col min="12" max="12" width="7.7109375" style="2" customWidth="1"/>
    <col min="13" max="16384" width="9.140625" style="2" customWidth="1"/>
  </cols>
  <sheetData>
    <row r="1" spans="1:11" ht="18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0" ht="12" customHeight="1">
      <c r="A2" s="2" t="s">
        <v>14</v>
      </c>
      <c r="E2" s="22" t="str">
        <f>'Raw first_1'!A2</f>
        <v>Date     : 28Jul05   15:00:15</v>
      </c>
      <c r="F2" s="22"/>
      <c r="G2" s="22"/>
      <c r="I2" s="2" t="s">
        <v>15</v>
      </c>
      <c r="J2" s="2">
        <v>2.32</v>
      </c>
      <c r="K2" s="2" t="s">
        <v>16</v>
      </c>
      <c r="N2" s="5"/>
      <c r="O2" s="5"/>
      <c r="P2" s="5"/>
      <c r="Q2" s="5"/>
      <c r="R2" s="5"/>
      <c r="S2" s="5"/>
      <c r="T2" s="5"/>
    </row>
    <row r="3" spans="14:20" ht="12" customHeight="1">
      <c r="N3" s="5"/>
      <c r="O3" s="5"/>
      <c r="P3" s="5"/>
      <c r="Q3" s="5"/>
      <c r="R3" s="5"/>
      <c r="S3" s="5"/>
      <c r="T3" s="5"/>
    </row>
    <row r="4" spans="1:20" ht="12" customHeight="1">
      <c r="A4" s="2" t="s">
        <v>17</v>
      </c>
      <c r="J4" s="3"/>
      <c r="N4" s="5"/>
      <c r="O4" s="5"/>
      <c r="P4" s="5"/>
      <c r="Q4" s="5"/>
      <c r="R4" s="5"/>
      <c r="S4" s="5"/>
      <c r="T4" s="5"/>
    </row>
    <row r="5" spans="1:20" ht="12" customHeight="1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/>
      <c r="H5" s="3" t="s">
        <v>1</v>
      </c>
      <c r="I5" s="3" t="s">
        <v>2</v>
      </c>
      <c r="J5" s="3"/>
      <c r="L5" s="2" t="s">
        <v>20</v>
      </c>
      <c r="N5" s="5"/>
      <c r="O5" s="5"/>
      <c r="P5" s="5"/>
      <c r="Q5" s="5"/>
      <c r="R5" s="5"/>
      <c r="S5" s="5"/>
      <c r="T5" s="5"/>
    </row>
    <row r="6" spans="1:20" ht="12" customHeight="1">
      <c r="A6" s="3" t="s">
        <v>0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/>
      <c r="H6" s="3" t="s">
        <v>12</v>
      </c>
      <c r="I6" s="3" t="s">
        <v>12</v>
      </c>
      <c r="J6" s="3"/>
      <c r="K6" s="3"/>
      <c r="L6" s="3" t="s">
        <v>12</v>
      </c>
      <c r="N6" s="5"/>
      <c r="O6" s="5"/>
      <c r="P6" s="5"/>
      <c r="Q6" s="5"/>
      <c r="R6" s="5"/>
      <c r="S6" s="5"/>
      <c r="T6" s="5"/>
    </row>
    <row r="7" spans="1:20" ht="12" customHeight="1">
      <c r="A7" s="3">
        <f>'Raw first_1'!A5</f>
        <v>-20</v>
      </c>
      <c r="B7" s="6">
        <f>'Raw first_1'!B5</f>
        <v>0.20961</v>
      </c>
      <c r="C7" s="6">
        <f>'Raw first_2'!B5</f>
        <v>0.18964</v>
      </c>
      <c r="D7" s="6">
        <f>'Raw first_3'!B5</f>
        <v>0.2187</v>
      </c>
      <c r="E7" s="6">
        <f>'Raw first_4'!B5</f>
        <v>0.22179</v>
      </c>
      <c r="F7" s="6">
        <f>'Raw first_5'!B5</f>
        <v>0.20324</v>
      </c>
      <c r="G7" s="6">
        <f>A7</f>
        <v>-20</v>
      </c>
      <c r="H7" s="6">
        <f aca="true" t="shared" si="0" ref="H7:H27">AVERAGE(B7:F7)</f>
        <v>0.208596</v>
      </c>
      <c r="I7" s="6">
        <f aca="true" t="shared" si="1" ref="I7:I27">STDEV(B7:F7)</f>
        <v>0.012895903613163045</v>
      </c>
      <c r="L7" s="6">
        <f aca="true" t="shared" si="2" ref="L7:L27">MAX(ABS(MAX(B7:F7)-H7),ABS(MIN(B7:F7)-H7))</f>
        <v>0.018956</v>
      </c>
      <c r="N7" s="5"/>
      <c r="O7" s="5"/>
      <c r="P7" s="5"/>
      <c r="Q7" s="5"/>
      <c r="R7" s="5"/>
      <c r="S7" s="5"/>
      <c r="T7" s="5"/>
    </row>
    <row r="8" spans="1:20" ht="12" customHeight="1">
      <c r="A8" s="3">
        <f>'Raw first_1'!A6</f>
        <v>-18</v>
      </c>
      <c r="B8" s="6">
        <f>'Raw first_1'!B6</f>
        <v>0.18681</v>
      </c>
      <c r="C8" s="6">
        <f>'Raw first_2'!B6</f>
        <v>0.18896</v>
      </c>
      <c r="D8" s="6">
        <f>'Raw first_3'!B6</f>
        <v>0.22218</v>
      </c>
      <c r="E8" s="6">
        <f>'Raw first_4'!B6</f>
        <v>0.20301</v>
      </c>
      <c r="F8" s="6">
        <f>'Raw first_5'!B6</f>
        <v>0.20774</v>
      </c>
      <c r="G8" s="6">
        <f aca="true" t="shared" si="3" ref="G8:G27">A8</f>
        <v>-18</v>
      </c>
      <c r="H8" s="6">
        <f t="shared" si="0"/>
        <v>0.20173999999999997</v>
      </c>
      <c r="I8" s="6">
        <f t="shared" si="1"/>
        <v>0.014505514468642504</v>
      </c>
      <c r="L8" s="6">
        <f t="shared" si="2"/>
        <v>0.020440000000000014</v>
      </c>
      <c r="N8" s="5"/>
      <c r="O8" s="5"/>
      <c r="P8" s="5"/>
      <c r="Q8" s="5"/>
      <c r="R8" s="5"/>
      <c r="S8" s="5"/>
      <c r="T8" s="5"/>
    </row>
    <row r="9" spans="1:20" ht="12" customHeight="1">
      <c r="A9" s="3">
        <f>'Raw first_1'!A7</f>
        <v>-16</v>
      </c>
      <c r="B9" s="6">
        <f>'Raw first_1'!B7</f>
        <v>0.185</v>
      </c>
      <c r="C9" s="6">
        <f>'Raw first_2'!B7</f>
        <v>0.22816</v>
      </c>
      <c r="D9" s="6">
        <f>'Raw first_3'!B7</f>
        <v>0.2241</v>
      </c>
      <c r="E9" s="6">
        <f>'Raw first_4'!B7</f>
        <v>0.19208</v>
      </c>
      <c r="F9" s="6">
        <f>'Raw first_5'!B7</f>
        <v>0.21711</v>
      </c>
      <c r="G9" s="6">
        <f t="shared" si="3"/>
        <v>-16</v>
      </c>
      <c r="H9" s="6">
        <f t="shared" si="0"/>
        <v>0.20928999999999998</v>
      </c>
      <c r="I9" s="6">
        <f t="shared" si="1"/>
        <v>0.019511237787490636</v>
      </c>
      <c r="L9" s="6">
        <f t="shared" si="2"/>
        <v>0.02428999999999998</v>
      </c>
      <c r="N9" s="5"/>
      <c r="O9" s="5"/>
      <c r="P9" s="5"/>
      <c r="Q9" s="5"/>
      <c r="R9" s="5"/>
      <c r="S9" s="5"/>
      <c r="T9" s="5"/>
    </row>
    <row r="10" spans="1:20" ht="12" customHeight="1">
      <c r="A10" s="3">
        <f>'Raw first_1'!A8</f>
        <v>-14</v>
      </c>
      <c r="B10" s="6">
        <f>'Raw first_1'!B8</f>
        <v>0.20126</v>
      </c>
      <c r="C10" s="6">
        <f>'Raw first_2'!B8</f>
        <v>0.19448</v>
      </c>
      <c r="D10" s="6">
        <f>'Raw first_3'!B8</f>
        <v>0.20323</v>
      </c>
      <c r="E10" s="6">
        <f>'Raw first_4'!B8</f>
        <v>0.18893</v>
      </c>
      <c r="F10" s="6">
        <f>'Raw first_5'!B8</f>
        <v>0.21006</v>
      </c>
      <c r="G10" s="6">
        <f t="shared" si="3"/>
        <v>-14</v>
      </c>
      <c r="H10" s="6">
        <f t="shared" si="0"/>
        <v>0.19959200000000002</v>
      </c>
      <c r="I10" s="6">
        <f t="shared" si="1"/>
        <v>0.008145659580413767</v>
      </c>
      <c r="L10" s="6">
        <f t="shared" si="2"/>
        <v>0.010662000000000033</v>
      </c>
      <c r="N10" s="5"/>
      <c r="O10" s="5"/>
      <c r="P10" s="5"/>
      <c r="Q10" s="5"/>
      <c r="R10" s="5"/>
      <c r="S10" s="5"/>
      <c r="T10" s="5"/>
    </row>
    <row r="11" spans="1:20" ht="12" customHeight="1">
      <c r="A11" s="3">
        <f>'Raw first_1'!A9</f>
        <v>-12</v>
      </c>
      <c r="B11" s="6">
        <f>'Raw first_1'!B9</f>
        <v>0.19863</v>
      </c>
      <c r="C11" s="6">
        <f>'Raw first_2'!B9</f>
        <v>0.2083</v>
      </c>
      <c r="D11" s="6">
        <f>'Raw first_3'!B9</f>
        <v>0.21647</v>
      </c>
      <c r="E11" s="6">
        <f>'Raw first_4'!B9</f>
        <v>0.20746</v>
      </c>
      <c r="F11" s="6">
        <f>'Raw first_5'!B9</f>
        <v>0.20519</v>
      </c>
      <c r="G11" s="6">
        <f t="shared" si="3"/>
        <v>-12</v>
      </c>
      <c r="H11" s="6">
        <f t="shared" si="0"/>
        <v>0.20720999999999998</v>
      </c>
      <c r="I11" s="6">
        <f t="shared" si="1"/>
        <v>0.006416677489168757</v>
      </c>
      <c r="L11" s="6">
        <f t="shared" si="2"/>
        <v>0.009260000000000018</v>
      </c>
      <c r="N11" s="5"/>
      <c r="O11" s="5"/>
      <c r="P11" s="5"/>
      <c r="Q11" s="5"/>
      <c r="R11" s="5"/>
      <c r="S11" s="5"/>
      <c r="T11" s="5"/>
    </row>
    <row r="12" spans="1:20" ht="12" customHeight="1">
      <c r="A12" s="3">
        <f>'Raw first_1'!A10</f>
        <v>-10</v>
      </c>
      <c r="B12" s="6">
        <f>'Raw first_1'!B10</f>
        <v>0.21837</v>
      </c>
      <c r="C12" s="6">
        <f>'Raw first_2'!B10</f>
        <v>0.20355</v>
      </c>
      <c r="D12" s="6">
        <f>'Raw first_3'!B10</f>
        <v>0.2011</v>
      </c>
      <c r="E12" s="6">
        <f>'Raw first_4'!B10</f>
        <v>0.21329</v>
      </c>
      <c r="F12" s="6">
        <f>'Raw first_5'!B10</f>
        <v>0.21802</v>
      </c>
      <c r="G12" s="6">
        <f t="shared" si="3"/>
        <v>-10</v>
      </c>
      <c r="H12" s="6">
        <f t="shared" si="0"/>
        <v>0.210866</v>
      </c>
      <c r="I12" s="6">
        <f t="shared" si="1"/>
        <v>0.00809728534757208</v>
      </c>
      <c r="L12" s="6">
        <f t="shared" si="2"/>
        <v>0.009765999999999997</v>
      </c>
      <c r="N12" s="5"/>
      <c r="O12" s="5"/>
      <c r="P12" s="5"/>
      <c r="Q12" s="5"/>
      <c r="R12" s="5"/>
      <c r="S12" s="5"/>
      <c r="T12" s="5"/>
    </row>
    <row r="13" spans="1:20" ht="12" customHeight="1">
      <c r="A13" s="3">
        <f>'Raw first_1'!A11</f>
        <v>-8</v>
      </c>
      <c r="B13" s="6">
        <f>'Raw first_1'!B11</f>
        <v>0.19933</v>
      </c>
      <c r="C13" s="6">
        <f>'Raw first_2'!B11</f>
        <v>0.21297</v>
      </c>
      <c r="D13" s="6">
        <f>'Raw first_3'!B11</f>
        <v>0.20507</v>
      </c>
      <c r="E13" s="6">
        <f>'Raw first_4'!B11</f>
        <v>0.19993</v>
      </c>
      <c r="F13" s="6">
        <f>'Raw first_5'!B11</f>
        <v>0.1918</v>
      </c>
      <c r="G13" s="6">
        <f t="shared" si="3"/>
        <v>-8</v>
      </c>
      <c r="H13" s="6">
        <f t="shared" si="0"/>
        <v>0.20181999999999997</v>
      </c>
      <c r="I13" s="6">
        <f t="shared" si="1"/>
        <v>0.00782715784943703</v>
      </c>
      <c r="L13" s="6">
        <f t="shared" si="2"/>
        <v>0.011150000000000021</v>
      </c>
      <c r="N13" s="5"/>
      <c r="O13" s="5"/>
      <c r="P13" s="5"/>
      <c r="Q13" s="5"/>
      <c r="R13" s="5"/>
      <c r="S13" s="5"/>
      <c r="T13" s="5"/>
    </row>
    <row r="14" spans="1:20" ht="12" customHeight="1">
      <c r="A14" s="3">
        <f>'Raw first_1'!A12</f>
        <v>-6</v>
      </c>
      <c r="B14" s="6">
        <f>'Raw first_1'!B12</f>
        <v>0.20867</v>
      </c>
      <c r="C14" s="6">
        <f>'Raw first_2'!B12</f>
        <v>0.20359</v>
      </c>
      <c r="D14" s="6">
        <f>'Raw first_3'!B12</f>
        <v>0.21175</v>
      </c>
      <c r="E14" s="6">
        <f>'Raw first_4'!B12</f>
        <v>0.20451</v>
      </c>
      <c r="F14" s="6">
        <f>'Raw first_5'!B12</f>
        <v>0.19576</v>
      </c>
      <c r="G14" s="6">
        <f t="shared" si="3"/>
        <v>-6</v>
      </c>
      <c r="H14" s="6">
        <f t="shared" si="0"/>
        <v>0.20485599999999998</v>
      </c>
      <c r="I14" s="6">
        <f t="shared" si="1"/>
        <v>0.0060525515280763</v>
      </c>
      <c r="L14" s="6">
        <f t="shared" si="2"/>
        <v>0.009095999999999993</v>
      </c>
      <c r="N14" s="5"/>
      <c r="O14" s="5"/>
      <c r="P14" s="5"/>
      <c r="Q14" s="5"/>
      <c r="R14" s="5"/>
      <c r="S14" s="5"/>
      <c r="T14" s="5"/>
    </row>
    <row r="15" spans="1:20" ht="12" customHeight="1">
      <c r="A15" s="3">
        <f>'Raw first_1'!A13</f>
        <v>-4</v>
      </c>
      <c r="B15" s="6">
        <f>'Raw first_1'!B13</f>
        <v>0.20795</v>
      </c>
      <c r="C15" s="6">
        <f>'Raw first_2'!B13</f>
        <v>0.21709</v>
      </c>
      <c r="D15" s="6">
        <f>'Raw first_3'!B13</f>
        <v>0.21613</v>
      </c>
      <c r="E15" s="6">
        <f>'Raw first_4'!B13</f>
        <v>0.21444</v>
      </c>
      <c r="F15" s="6">
        <f>'Raw first_5'!B13</f>
        <v>0.21611</v>
      </c>
      <c r="G15" s="6">
        <f t="shared" si="3"/>
        <v>-4</v>
      </c>
      <c r="H15" s="6">
        <f t="shared" si="0"/>
        <v>0.214344</v>
      </c>
      <c r="I15" s="6">
        <f t="shared" si="1"/>
        <v>0.003699375622993175</v>
      </c>
      <c r="L15" s="6">
        <f t="shared" si="2"/>
        <v>0.006394000000000011</v>
      </c>
      <c r="N15" s="5"/>
      <c r="O15" s="5"/>
      <c r="P15" s="5"/>
      <c r="Q15" s="5"/>
      <c r="R15" s="5"/>
      <c r="S15" s="5"/>
      <c r="T15" s="5"/>
    </row>
    <row r="16" spans="1:20" ht="12" customHeight="1">
      <c r="A16" s="3">
        <f>'Raw first_1'!A14</f>
        <v>-2</v>
      </c>
      <c r="B16" s="6">
        <f>'Raw first_1'!B14</f>
        <v>0.22685</v>
      </c>
      <c r="C16" s="6">
        <f>'Raw first_2'!B14</f>
        <v>0.19614</v>
      </c>
      <c r="D16" s="6">
        <f>'Raw first_3'!B14</f>
        <v>0.20766</v>
      </c>
      <c r="E16" s="6">
        <f>'Raw first_4'!B14</f>
        <v>0.20242</v>
      </c>
      <c r="F16" s="6">
        <f>'Raw first_5'!B14</f>
        <v>0.19889</v>
      </c>
      <c r="G16" s="6">
        <f t="shared" si="3"/>
        <v>-2</v>
      </c>
      <c r="H16" s="6">
        <f t="shared" si="0"/>
        <v>0.206392</v>
      </c>
      <c r="I16" s="6">
        <f t="shared" si="1"/>
        <v>0.012219839196978145</v>
      </c>
      <c r="L16" s="6">
        <f t="shared" si="2"/>
        <v>0.020458000000000004</v>
      </c>
      <c r="N16" s="5"/>
      <c r="O16" s="5"/>
      <c r="P16" s="5"/>
      <c r="Q16" s="5"/>
      <c r="R16" s="5"/>
      <c r="S16" s="5"/>
      <c r="T16" s="5"/>
    </row>
    <row r="17" spans="1:20" ht="12" customHeight="1">
      <c r="A17" s="3">
        <f>'Raw first_1'!A15</f>
        <v>0</v>
      </c>
      <c r="B17" s="6">
        <f>'Raw first_1'!B15</f>
        <v>0.19894</v>
      </c>
      <c r="C17" s="6">
        <f>'Raw first_2'!B15</f>
        <v>0.20094</v>
      </c>
      <c r="D17" s="6">
        <f>'Raw first_3'!B15</f>
        <v>0.22352</v>
      </c>
      <c r="E17" s="6">
        <f>'Raw first_4'!B15</f>
        <v>0.20572</v>
      </c>
      <c r="F17" s="6">
        <f>'Raw first_5'!B15</f>
        <v>0.21147</v>
      </c>
      <c r="G17" s="6">
        <f t="shared" si="3"/>
        <v>0</v>
      </c>
      <c r="H17" s="6">
        <f t="shared" si="0"/>
        <v>0.20811799999999997</v>
      </c>
      <c r="I17" s="6">
        <f t="shared" si="1"/>
        <v>0.009873794609976982</v>
      </c>
      <c r="L17" s="6">
        <f t="shared" si="2"/>
        <v>0.015402000000000027</v>
      </c>
      <c r="N17" s="5"/>
      <c r="O17" s="5"/>
      <c r="P17" s="5"/>
      <c r="Q17" s="5"/>
      <c r="R17" s="5"/>
      <c r="S17" s="5"/>
      <c r="T17" s="5"/>
    </row>
    <row r="18" spans="1:20" ht="12" customHeight="1">
      <c r="A18" s="3">
        <f>'Raw first_1'!A16</f>
        <v>2</v>
      </c>
      <c r="B18" s="6">
        <f>'Raw first_1'!B16</f>
        <v>0.22976</v>
      </c>
      <c r="C18" s="6">
        <f>'Raw first_2'!B16</f>
        <v>0.22414</v>
      </c>
      <c r="D18" s="6">
        <f>'Raw first_3'!B16</f>
        <v>0.19595</v>
      </c>
      <c r="E18" s="6">
        <f>'Raw first_4'!B16</f>
        <v>0.21352</v>
      </c>
      <c r="F18" s="6">
        <f>'Raw first_5'!B16</f>
        <v>0.20678</v>
      </c>
      <c r="G18" s="6">
        <f t="shared" si="3"/>
        <v>2</v>
      </c>
      <c r="H18" s="6">
        <f t="shared" si="0"/>
        <v>0.21403</v>
      </c>
      <c r="I18" s="6">
        <f t="shared" si="1"/>
        <v>0.013503277379955237</v>
      </c>
      <c r="L18" s="6">
        <f t="shared" si="2"/>
        <v>0.018079999999999985</v>
      </c>
      <c r="N18" s="5"/>
      <c r="O18" s="5"/>
      <c r="P18" s="5"/>
      <c r="Q18" s="5"/>
      <c r="R18" s="5"/>
      <c r="S18" s="5"/>
      <c r="T18" s="5"/>
    </row>
    <row r="19" spans="1:20" ht="12" customHeight="1">
      <c r="A19" s="3">
        <f>'Raw first_1'!A17</f>
        <v>4</v>
      </c>
      <c r="B19" s="6">
        <f>'Raw first_1'!B17</f>
        <v>0.20346</v>
      </c>
      <c r="C19" s="6">
        <f>'Raw first_2'!B17</f>
        <v>0.20958</v>
      </c>
      <c r="D19" s="6">
        <f>'Raw first_3'!B17</f>
        <v>0.22018</v>
      </c>
      <c r="E19" s="6">
        <f>'Raw first_4'!B17</f>
        <v>0.24334</v>
      </c>
      <c r="F19" s="6">
        <f>'Raw first_5'!B17</f>
        <v>0.21324</v>
      </c>
      <c r="G19" s="6">
        <f t="shared" si="3"/>
        <v>4</v>
      </c>
      <c r="H19" s="6">
        <f t="shared" si="0"/>
        <v>0.21796</v>
      </c>
      <c r="I19" s="6">
        <f t="shared" si="1"/>
        <v>0.01542583547170168</v>
      </c>
      <c r="L19" s="6">
        <f t="shared" si="2"/>
        <v>0.025380000000000014</v>
      </c>
      <c r="N19" s="5"/>
      <c r="O19" s="5"/>
      <c r="P19" s="5"/>
      <c r="Q19" s="5"/>
      <c r="R19" s="5"/>
      <c r="S19" s="5"/>
      <c r="T19" s="5"/>
    </row>
    <row r="20" spans="1:20" ht="12" customHeight="1">
      <c r="A20" s="3">
        <f>'Raw first_1'!A18</f>
        <v>6</v>
      </c>
      <c r="B20" s="6">
        <f>'Raw first_1'!B18</f>
        <v>0.18898</v>
      </c>
      <c r="C20" s="6">
        <f>'Raw first_2'!B18</f>
        <v>0.21492</v>
      </c>
      <c r="D20" s="6">
        <f>'Raw first_3'!B18</f>
        <v>0.20545</v>
      </c>
      <c r="E20" s="6">
        <f>'Raw first_4'!B18</f>
        <v>0.20754</v>
      </c>
      <c r="F20" s="6">
        <f>'Raw first_5'!B18</f>
        <v>0.20663</v>
      </c>
      <c r="G20" s="6">
        <f t="shared" si="3"/>
        <v>6</v>
      </c>
      <c r="H20" s="6">
        <f t="shared" si="0"/>
        <v>0.20470400000000005</v>
      </c>
      <c r="I20" s="6">
        <f t="shared" si="1"/>
        <v>0.00953834000232592</v>
      </c>
      <c r="L20" s="6">
        <f t="shared" si="2"/>
        <v>0.015724000000000043</v>
      </c>
      <c r="N20" s="5"/>
      <c r="O20" s="5"/>
      <c r="P20" s="5"/>
      <c r="Q20" s="5"/>
      <c r="R20" s="5"/>
      <c r="S20" s="5"/>
      <c r="T20" s="5"/>
    </row>
    <row r="21" spans="1:20" ht="12" customHeight="1">
      <c r="A21" s="3">
        <f>'Raw first_1'!A19</f>
        <v>8</v>
      </c>
      <c r="B21" s="6">
        <f>'Raw first_1'!B19</f>
        <v>0.2291</v>
      </c>
      <c r="C21" s="6">
        <f>'Raw first_2'!B19</f>
        <v>0.21344</v>
      </c>
      <c r="D21" s="6">
        <f>'Raw first_3'!B19</f>
        <v>0.21665</v>
      </c>
      <c r="E21" s="6">
        <f>'Raw first_4'!B19</f>
        <v>0.21518</v>
      </c>
      <c r="F21" s="6">
        <f>'Raw first_5'!B19</f>
        <v>0.21347</v>
      </c>
      <c r="G21" s="6">
        <f t="shared" si="3"/>
        <v>8</v>
      </c>
      <c r="H21" s="6">
        <f t="shared" si="0"/>
        <v>0.21756799999999998</v>
      </c>
      <c r="I21" s="6">
        <f t="shared" si="1"/>
        <v>0.006583431476062299</v>
      </c>
      <c r="L21" s="6">
        <f t="shared" si="2"/>
        <v>0.011532000000000014</v>
      </c>
      <c r="N21" s="5"/>
      <c r="O21" s="5"/>
      <c r="P21" s="5"/>
      <c r="Q21" s="5"/>
      <c r="R21" s="5"/>
      <c r="S21" s="5"/>
      <c r="T21" s="5"/>
    </row>
    <row r="22" spans="1:20" ht="12" customHeight="1">
      <c r="A22" s="3">
        <f>'Raw first_1'!A20</f>
        <v>10</v>
      </c>
      <c r="B22" s="6">
        <f>'Raw first_1'!B20</f>
        <v>0.21794</v>
      </c>
      <c r="C22" s="6">
        <f>'Raw first_2'!B20</f>
        <v>0.22272</v>
      </c>
      <c r="D22" s="6">
        <f>'Raw first_3'!B20</f>
        <v>0.21318</v>
      </c>
      <c r="E22" s="6">
        <f>'Raw first_4'!B20</f>
        <v>0.20651</v>
      </c>
      <c r="F22" s="6">
        <f>'Raw first_5'!B20</f>
        <v>0.18461</v>
      </c>
      <c r="G22" s="6">
        <f t="shared" si="3"/>
        <v>10</v>
      </c>
      <c r="H22" s="6">
        <f t="shared" si="0"/>
        <v>0.20899199999999998</v>
      </c>
      <c r="I22" s="6">
        <f t="shared" si="1"/>
        <v>0.014888806869591986</v>
      </c>
      <c r="L22" s="6">
        <f t="shared" si="2"/>
        <v>0.024381999999999987</v>
      </c>
      <c r="N22" s="5"/>
      <c r="O22" s="5"/>
      <c r="P22" s="5"/>
      <c r="Q22" s="5"/>
      <c r="R22" s="5"/>
      <c r="S22" s="5"/>
      <c r="T22" s="5"/>
    </row>
    <row r="23" spans="1:20" ht="12" customHeight="1">
      <c r="A23" s="3">
        <f>'Raw first_1'!A21</f>
        <v>12</v>
      </c>
      <c r="B23" s="6">
        <f>'Raw first_1'!B21</f>
        <v>0.21351</v>
      </c>
      <c r="C23" s="6">
        <f>'Raw first_2'!B21</f>
        <v>0.20187</v>
      </c>
      <c r="D23" s="6">
        <f>'Raw first_3'!B21</f>
        <v>0.2245</v>
      </c>
      <c r="E23" s="6">
        <f>'Raw first_4'!B21</f>
        <v>0.20582</v>
      </c>
      <c r="F23" s="6">
        <f>'Raw first_5'!B21</f>
        <v>0.22797</v>
      </c>
      <c r="G23" s="6">
        <f t="shared" si="3"/>
        <v>12</v>
      </c>
      <c r="H23" s="6">
        <f t="shared" si="0"/>
        <v>0.21473399999999998</v>
      </c>
      <c r="I23" s="6">
        <f t="shared" si="1"/>
        <v>0.01136888868799472</v>
      </c>
      <c r="L23" s="6">
        <f t="shared" si="2"/>
        <v>0.013236000000000026</v>
      </c>
      <c r="N23" s="5"/>
      <c r="O23" s="5"/>
      <c r="P23" s="5"/>
      <c r="Q23" s="5"/>
      <c r="R23" s="5"/>
      <c r="S23" s="5"/>
      <c r="T23" s="5"/>
    </row>
    <row r="24" spans="1:20" ht="12" customHeight="1">
      <c r="A24" s="3">
        <f>'Raw first_1'!A22</f>
        <v>14</v>
      </c>
      <c r="B24" s="6">
        <f>'Raw first_1'!B22</f>
        <v>0.2174</v>
      </c>
      <c r="C24" s="6">
        <f>'Raw first_2'!B22</f>
        <v>0.23796</v>
      </c>
      <c r="D24" s="6">
        <f>'Raw first_3'!B22</f>
        <v>0.21513</v>
      </c>
      <c r="E24" s="6">
        <f>'Raw first_4'!B22</f>
        <v>0.23465</v>
      </c>
      <c r="F24" s="6">
        <f>'Raw first_5'!B22</f>
        <v>0.20902</v>
      </c>
      <c r="G24" s="6">
        <f t="shared" si="3"/>
        <v>14</v>
      </c>
      <c r="H24" s="6">
        <f t="shared" si="0"/>
        <v>0.222832</v>
      </c>
      <c r="I24" s="6">
        <f t="shared" si="1"/>
        <v>0.012729103267708704</v>
      </c>
      <c r="L24" s="6">
        <f t="shared" si="2"/>
        <v>0.015128000000000003</v>
      </c>
      <c r="N24" s="5"/>
      <c r="O24" s="5"/>
      <c r="P24" s="5"/>
      <c r="Q24" s="5"/>
      <c r="R24" s="5"/>
      <c r="S24" s="5"/>
      <c r="T24" s="5"/>
    </row>
    <row r="25" spans="1:20" ht="12" customHeight="1">
      <c r="A25" s="3">
        <f>'Raw first_1'!A23</f>
        <v>16</v>
      </c>
      <c r="B25" s="6">
        <f>'Raw first_1'!B23</f>
        <v>0.21624</v>
      </c>
      <c r="C25" s="6">
        <f>'Raw first_2'!B23</f>
        <v>0.22387</v>
      </c>
      <c r="D25" s="6">
        <f>'Raw first_3'!B23</f>
        <v>0.22571</v>
      </c>
      <c r="E25" s="6">
        <f>'Raw first_4'!B23</f>
        <v>0.21396</v>
      </c>
      <c r="F25" s="6">
        <f>'Raw first_5'!B23</f>
        <v>0.22599</v>
      </c>
      <c r="G25" s="6">
        <f t="shared" si="3"/>
        <v>16</v>
      </c>
      <c r="H25" s="6">
        <f t="shared" si="0"/>
        <v>0.221154</v>
      </c>
      <c r="I25" s="6">
        <f t="shared" si="1"/>
        <v>0.005644061480884588</v>
      </c>
      <c r="L25" s="6">
        <f t="shared" si="2"/>
        <v>0.007193999999999978</v>
      </c>
      <c r="N25" s="5"/>
      <c r="O25" s="5"/>
      <c r="P25" s="5"/>
      <c r="Q25" s="5"/>
      <c r="R25" s="5"/>
      <c r="S25" s="5"/>
      <c r="T25" s="5"/>
    </row>
    <row r="26" spans="1:20" ht="12" customHeight="1">
      <c r="A26" s="3">
        <f>'Raw first_1'!A24</f>
        <v>18</v>
      </c>
      <c r="B26" s="6">
        <f>'Raw first_1'!B24</f>
        <v>0.23657</v>
      </c>
      <c r="C26" s="6">
        <f>'Raw first_2'!B24</f>
        <v>0.23638</v>
      </c>
      <c r="D26" s="6">
        <f>'Raw first_3'!B24</f>
        <v>0.23568</v>
      </c>
      <c r="E26" s="6">
        <f>'Raw first_4'!B24</f>
        <v>0.20286</v>
      </c>
      <c r="F26" s="6">
        <f>'Raw first_5'!B24</f>
        <v>0.21294</v>
      </c>
      <c r="G26" s="6">
        <f t="shared" si="3"/>
        <v>18</v>
      </c>
      <c r="H26" s="6">
        <f t="shared" si="0"/>
        <v>0.224886</v>
      </c>
      <c r="I26" s="6">
        <f t="shared" si="1"/>
        <v>0.015913751286229853</v>
      </c>
      <c r="L26" s="6">
        <f t="shared" si="2"/>
        <v>0.02202599999999999</v>
      </c>
      <c r="N26" s="5"/>
      <c r="O26" s="5"/>
      <c r="P26" s="5"/>
      <c r="Q26" s="5"/>
      <c r="R26" s="5"/>
      <c r="S26" s="5"/>
      <c r="T26" s="5"/>
    </row>
    <row r="27" spans="1:20" ht="12" customHeight="1">
      <c r="A27" s="3">
        <f>'Raw first_1'!A25</f>
        <v>20</v>
      </c>
      <c r="B27" s="6">
        <f>'Raw first_1'!B25</f>
        <v>0.23439</v>
      </c>
      <c r="C27" s="6">
        <f>'Raw first_2'!B25</f>
        <v>0.21593</v>
      </c>
      <c r="D27" s="6">
        <f>'Raw first_3'!B25</f>
        <v>0.21396</v>
      </c>
      <c r="E27" s="6">
        <f>'Raw first_4'!B25</f>
        <v>0.21978</v>
      </c>
      <c r="F27" s="6">
        <f>'Raw first_5'!B25</f>
        <v>0.1982</v>
      </c>
      <c r="G27" s="6">
        <f t="shared" si="3"/>
        <v>20</v>
      </c>
      <c r="H27" s="6">
        <f t="shared" si="0"/>
        <v>0.216452</v>
      </c>
      <c r="I27" s="6">
        <f t="shared" si="1"/>
        <v>0.012965969689922878</v>
      </c>
      <c r="L27" s="6">
        <f t="shared" si="2"/>
        <v>0.018252000000000018</v>
      </c>
      <c r="N27" s="5"/>
      <c r="O27" s="5"/>
      <c r="P27" s="5"/>
      <c r="Q27" s="5"/>
      <c r="R27" s="5"/>
      <c r="S27" s="5"/>
      <c r="T27" s="5"/>
    </row>
    <row r="28" spans="2:20" ht="12" customHeight="1">
      <c r="B28" s="7"/>
      <c r="C28" s="7"/>
      <c r="D28" s="7"/>
      <c r="E28" s="7"/>
      <c r="F28" s="7"/>
      <c r="G28" s="7"/>
      <c r="H28" s="7" t="s">
        <v>8</v>
      </c>
      <c r="I28" s="6">
        <f>AVERAGE(I7:I27)</f>
        <v>0.010847926795537633</v>
      </c>
      <c r="J28" s="3" t="s">
        <v>13</v>
      </c>
      <c r="L28" s="6">
        <f>MAX(L7:L27)</f>
        <v>0.025380000000000014</v>
      </c>
      <c r="N28" s="5"/>
      <c r="O28" s="5"/>
      <c r="P28" s="5"/>
      <c r="Q28" s="5"/>
      <c r="R28" s="5"/>
      <c r="S28" s="5"/>
      <c r="T28" s="5"/>
    </row>
    <row r="29" spans="2:20" ht="12" customHeight="1">
      <c r="B29" s="7"/>
      <c r="C29" s="7"/>
      <c r="D29" s="7"/>
      <c r="E29" s="7"/>
      <c r="F29" s="7"/>
      <c r="G29" s="7"/>
      <c r="N29" s="5"/>
      <c r="O29" s="5"/>
      <c r="P29" s="5"/>
      <c r="Q29" s="5"/>
      <c r="R29" s="5"/>
      <c r="S29" s="5"/>
      <c r="T29" s="5"/>
    </row>
    <row r="30" spans="1:20" ht="12" customHeight="1">
      <c r="A30" s="2" t="s">
        <v>18</v>
      </c>
      <c r="J30" s="3"/>
      <c r="N30" s="5"/>
      <c r="O30" s="5"/>
      <c r="P30" s="5"/>
      <c r="Q30" s="5"/>
      <c r="R30" s="5"/>
      <c r="S30" s="5"/>
      <c r="T30" s="5"/>
    </row>
    <row r="31" ht="12" customHeight="1">
      <c r="J31" s="3"/>
    </row>
    <row r="32" spans="1:12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2" t="s">
        <v>20</v>
      </c>
    </row>
    <row r="33" spans="1:12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K33" s="3"/>
      <c r="L33" s="3" t="s">
        <v>12</v>
      </c>
    </row>
    <row r="34" spans="1:12" ht="12" customHeight="1">
      <c r="A34" s="3">
        <f>A7</f>
        <v>-20</v>
      </c>
      <c r="B34" s="6">
        <f>'Raw first_1'!C5</f>
        <v>-0.47073</v>
      </c>
      <c r="C34" s="6">
        <f>'Raw first_2'!C5</f>
        <v>-0.49545</v>
      </c>
      <c r="D34" s="6">
        <f>'Raw first_3'!C5</f>
        <v>-0.4682</v>
      </c>
      <c r="E34" s="6">
        <f>'Raw first_4'!C5</f>
        <v>-0.46419</v>
      </c>
      <c r="F34" s="6">
        <f>'Raw first_5'!C5</f>
        <v>-0.47199</v>
      </c>
      <c r="G34" s="6">
        <f>A34</f>
        <v>-20</v>
      </c>
      <c r="H34" s="6">
        <f aca="true" t="shared" si="4" ref="H34:H54">AVERAGE(B34:F34)</f>
        <v>-0.474112</v>
      </c>
      <c r="I34" s="6">
        <f aca="true" t="shared" si="5" ref="I34:I54">STDEV(B34:F34)</f>
        <v>0.012294804593813446</v>
      </c>
      <c r="J34" s="3"/>
      <c r="K34" s="6"/>
      <c r="L34" s="6">
        <f aca="true" t="shared" si="6" ref="L34:L54">MAX(ABS(MAX(B34:F34)-H34),ABS(MIN(B34:F34)-H34))</f>
        <v>0.021338000000000024</v>
      </c>
    </row>
    <row r="35" spans="1:12" ht="12" customHeight="1">
      <c r="A35" s="3">
        <f aca="true" t="shared" si="7" ref="A35:A54">A8</f>
        <v>-18</v>
      </c>
      <c r="B35" s="6">
        <f>'Raw first_1'!C6</f>
        <v>-0.47995</v>
      </c>
      <c r="C35" s="6">
        <f>'Raw first_2'!C6</f>
        <v>-0.45972</v>
      </c>
      <c r="D35" s="6">
        <f>'Raw first_3'!C6</f>
        <v>-0.46995</v>
      </c>
      <c r="E35" s="6">
        <f>'Raw first_4'!C6</f>
        <v>-0.48653</v>
      </c>
      <c r="F35" s="6">
        <f>'Raw first_5'!C6</f>
        <v>-0.49795</v>
      </c>
      <c r="G35" s="6">
        <f aca="true" t="shared" si="8" ref="G35:G54">A35</f>
        <v>-18</v>
      </c>
      <c r="H35" s="6">
        <f t="shared" si="4"/>
        <v>-0.47881999999999997</v>
      </c>
      <c r="I35" s="6">
        <f t="shared" si="5"/>
        <v>0.014749277948430554</v>
      </c>
      <c r="J35" s="3"/>
      <c r="K35" s="6"/>
      <c r="L35" s="6">
        <f t="shared" si="6"/>
        <v>0.019130000000000036</v>
      </c>
    </row>
    <row r="36" spans="1:12" ht="12" customHeight="1">
      <c r="A36" s="3">
        <f t="shared" si="7"/>
        <v>-16</v>
      </c>
      <c r="B36" s="6">
        <f>'Raw first_1'!C7</f>
        <v>-0.47263</v>
      </c>
      <c r="C36" s="6">
        <f>'Raw first_2'!C7</f>
        <v>-0.50713</v>
      </c>
      <c r="D36" s="6">
        <f>'Raw first_3'!C7</f>
        <v>-0.48145</v>
      </c>
      <c r="E36" s="6">
        <f>'Raw first_4'!C7</f>
        <v>-0.46958</v>
      </c>
      <c r="F36" s="6">
        <f>'Raw first_5'!C7</f>
        <v>-0.47466</v>
      </c>
      <c r="G36" s="6">
        <f t="shared" si="8"/>
        <v>-16</v>
      </c>
      <c r="H36" s="6">
        <f t="shared" si="4"/>
        <v>-0.48109</v>
      </c>
      <c r="I36" s="6">
        <f t="shared" si="5"/>
        <v>0.015195458203026247</v>
      </c>
      <c r="J36" s="3"/>
      <c r="K36" s="6"/>
      <c r="L36" s="6">
        <f t="shared" si="6"/>
        <v>0.026039999999999952</v>
      </c>
    </row>
    <row r="37" spans="1:12" ht="12" customHeight="1">
      <c r="A37" s="3">
        <f t="shared" si="7"/>
        <v>-14</v>
      </c>
      <c r="B37" s="6">
        <f>'Raw first_1'!C8</f>
        <v>-0.4915</v>
      </c>
      <c r="C37" s="6">
        <f>'Raw first_2'!C8</f>
        <v>-0.49377</v>
      </c>
      <c r="D37" s="6">
        <f>'Raw first_3'!C8</f>
        <v>-0.4769</v>
      </c>
      <c r="E37" s="6">
        <f>'Raw first_4'!C8</f>
        <v>-0.51751</v>
      </c>
      <c r="F37" s="6">
        <f>'Raw first_5'!C8</f>
        <v>-0.47964</v>
      </c>
      <c r="G37" s="6">
        <f t="shared" si="8"/>
        <v>-14</v>
      </c>
      <c r="H37" s="6">
        <f t="shared" si="4"/>
        <v>-0.49186399999999997</v>
      </c>
      <c r="I37" s="6">
        <f t="shared" si="5"/>
        <v>0.016084387771998443</v>
      </c>
      <c r="J37" s="3"/>
      <c r="K37" s="6"/>
      <c r="L37" s="6">
        <f t="shared" si="6"/>
        <v>0.025646000000000058</v>
      </c>
    </row>
    <row r="38" spans="1:12" ht="12" customHeight="1">
      <c r="A38" s="3">
        <f t="shared" si="7"/>
        <v>-12</v>
      </c>
      <c r="B38" s="6">
        <f>'Raw first_1'!C9</f>
        <v>-0.47458</v>
      </c>
      <c r="C38" s="6">
        <f>'Raw first_2'!C9</f>
        <v>-0.4685</v>
      </c>
      <c r="D38" s="6">
        <f>'Raw first_3'!C9</f>
        <v>-0.47704</v>
      </c>
      <c r="E38" s="6">
        <f>'Raw first_4'!C9</f>
        <v>-0.47801</v>
      </c>
      <c r="F38" s="6">
        <f>'Raw first_5'!C9</f>
        <v>-0.47061</v>
      </c>
      <c r="G38" s="6">
        <f t="shared" si="8"/>
        <v>-12</v>
      </c>
      <c r="H38" s="6">
        <f t="shared" si="4"/>
        <v>-0.47374799999999995</v>
      </c>
      <c r="I38" s="6">
        <f t="shared" si="5"/>
        <v>0.0040952008497819395</v>
      </c>
      <c r="J38" s="3"/>
      <c r="K38" s="6"/>
      <c r="L38" s="6">
        <f t="shared" si="6"/>
        <v>0.005247999999999919</v>
      </c>
    </row>
    <row r="39" spans="1:12" ht="12" customHeight="1">
      <c r="A39" s="3">
        <f t="shared" si="7"/>
        <v>-10</v>
      </c>
      <c r="B39" s="6">
        <f>'Raw first_1'!C10</f>
        <v>-0.49598</v>
      </c>
      <c r="C39" s="6">
        <f>'Raw first_2'!C10</f>
        <v>-0.49596</v>
      </c>
      <c r="D39" s="6">
        <f>'Raw first_3'!C10</f>
        <v>-0.48994</v>
      </c>
      <c r="E39" s="6">
        <f>'Raw first_4'!C10</f>
        <v>-0.48899</v>
      </c>
      <c r="F39" s="6">
        <f>'Raw first_5'!C10</f>
        <v>-0.47656</v>
      </c>
      <c r="G39" s="6">
        <f t="shared" si="8"/>
        <v>-10</v>
      </c>
      <c r="H39" s="6">
        <f aca="true" t="shared" si="9" ref="H39:H46">AVERAGE(B39:F39)</f>
        <v>-0.48948600000000003</v>
      </c>
      <c r="I39" s="6">
        <f aca="true" t="shared" si="10" ref="I39:I46">STDEV(B39:F39)</f>
        <v>0.007931240760430346</v>
      </c>
      <c r="J39" s="3"/>
      <c r="K39" s="6"/>
      <c r="L39" s="6">
        <f t="shared" si="6"/>
        <v>0.012926000000000049</v>
      </c>
    </row>
    <row r="40" spans="1:12" ht="12" customHeight="1">
      <c r="A40" s="3">
        <f t="shared" si="7"/>
        <v>-8</v>
      </c>
      <c r="B40" s="6">
        <f>'Raw first_1'!C11</f>
        <v>-0.48364</v>
      </c>
      <c r="C40" s="6">
        <f>'Raw first_2'!C11</f>
        <v>-0.47169</v>
      </c>
      <c r="D40" s="6">
        <f>'Raw first_3'!C11</f>
        <v>-0.48965</v>
      </c>
      <c r="E40" s="6">
        <f>'Raw first_4'!C11</f>
        <v>-0.48163</v>
      </c>
      <c r="F40" s="6">
        <f>'Raw first_5'!C11</f>
        <v>-0.46777</v>
      </c>
      <c r="G40" s="6">
        <f t="shared" si="8"/>
        <v>-8</v>
      </c>
      <c r="H40" s="6">
        <f t="shared" si="9"/>
        <v>-0.47887599999999997</v>
      </c>
      <c r="I40" s="6">
        <f t="shared" si="10"/>
        <v>0.008962995035143672</v>
      </c>
      <c r="J40" s="3"/>
      <c r="K40" s="6"/>
      <c r="L40" s="6">
        <f t="shared" si="6"/>
        <v>0.01110599999999995</v>
      </c>
    </row>
    <row r="41" spans="1:12" ht="12" customHeight="1">
      <c r="A41" s="3">
        <f t="shared" si="7"/>
        <v>-6</v>
      </c>
      <c r="B41" s="6">
        <f>'Raw first_1'!C12</f>
        <v>-0.49976</v>
      </c>
      <c r="C41" s="6">
        <f>'Raw first_2'!C12</f>
        <v>-0.501</v>
      </c>
      <c r="D41" s="6">
        <f>'Raw first_3'!C12</f>
        <v>-0.49184</v>
      </c>
      <c r="E41" s="6">
        <f>'Raw first_4'!C12</f>
        <v>-0.49716</v>
      </c>
      <c r="F41" s="6">
        <f>'Raw first_5'!C12</f>
        <v>-0.49817</v>
      </c>
      <c r="G41" s="6">
        <f t="shared" si="8"/>
        <v>-6</v>
      </c>
      <c r="H41" s="6">
        <f t="shared" si="9"/>
        <v>-0.4975860000000001</v>
      </c>
      <c r="I41" s="6">
        <f t="shared" si="10"/>
        <v>0.0035327298226563073</v>
      </c>
      <c r="J41" s="3"/>
      <c r="K41" s="6"/>
      <c r="L41" s="6">
        <f t="shared" si="6"/>
        <v>0.005746000000000084</v>
      </c>
    </row>
    <row r="42" spans="1:12" ht="12" customHeight="1">
      <c r="A42" s="3">
        <f t="shared" si="7"/>
        <v>-4</v>
      </c>
      <c r="B42" s="6">
        <f>'Raw first_1'!C13</f>
        <v>-0.4971</v>
      </c>
      <c r="C42" s="6">
        <f>'Raw first_2'!C13</f>
        <v>-0.49406</v>
      </c>
      <c r="D42" s="6">
        <f>'Raw first_3'!C13</f>
        <v>-0.49236</v>
      </c>
      <c r="E42" s="6">
        <f>'Raw first_4'!C13</f>
        <v>-0.48518</v>
      </c>
      <c r="F42" s="6">
        <f>'Raw first_5'!C13</f>
        <v>-0.49159</v>
      </c>
      <c r="G42" s="6">
        <f t="shared" si="8"/>
        <v>-4</v>
      </c>
      <c r="H42" s="6">
        <f t="shared" si="9"/>
        <v>-0.492058</v>
      </c>
      <c r="I42" s="6">
        <f t="shared" si="10"/>
        <v>0.004388817608422194</v>
      </c>
      <c r="J42" s="3"/>
      <c r="K42" s="6"/>
      <c r="L42" s="6">
        <f t="shared" si="6"/>
        <v>0.006877999999999995</v>
      </c>
    </row>
    <row r="43" spans="1:12" ht="12" customHeight="1">
      <c r="A43" s="3">
        <f t="shared" si="7"/>
        <v>-2</v>
      </c>
      <c r="B43" s="6">
        <f>'Raw first_1'!C14</f>
        <v>-0.47713</v>
      </c>
      <c r="C43" s="6">
        <f>'Raw first_2'!C14</f>
        <v>-0.48274</v>
      </c>
      <c r="D43" s="6">
        <f>'Raw first_3'!C14</f>
        <v>-0.48867</v>
      </c>
      <c r="E43" s="6">
        <f>'Raw first_4'!C14</f>
        <v>-0.49208</v>
      </c>
      <c r="F43" s="6">
        <f>'Raw first_5'!C14</f>
        <v>-0.48253</v>
      </c>
      <c r="G43" s="6">
        <f t="shared" si="8"/>
        <v>-2</v>
      </c>
      <c r="H43" s="6">
        <f t="shared" si="9"/>
        <v>-0.48463</v>
      </c>
      <c r="I43" s="6">
        <f t="shared" si="10"/>
        <v>0.005832156547965363</v>
      </c>
      <c r="J43" s="3"/>
      <c r="K43" s="6"/>
      <c r="L43" s="6">
        <f t="shared" si="6"/>
        <v>0.007500000000000007</v>
      </c>
    </row>
    <row r="44" spans="1:12" ht="12" customHeight="1">
      <c r="A44" s="3">
        <f t="shared" si="7"/>
        <v>0</v>
      </c>
      <c r="B44" s="6">
        <f>'Raw first_1'!C15</f>
        <v>-0.48056</v>
      </c>
      <c r="C44" s="6">
        <f>'Raw first_2'!C15</f>
        <v>-0.47366</v>
      </c>
      <c r="D44" s="6">
        <f>'Raw first_3'!C15</f>
        <v>-0.4965</v>
      </c>
      <c r="E44" s="6">
        <f>'Raw first_4'!C15</f>
        <v>-0.50205</v>
      </c>
      <c r="F44" s="6">
        <f>'Raw first_5'!C15</f>
        <v>-0.48613</v>
      </c>
      <c r="G44" s="6">
        <f t="shared" si="8"/>
        <v>0</v>
      </c>
      <c r="H44" s="6">
        <f>AVERAGE(B44:F44)</f>
        <v>-0.48778000000000005</v>
      </c>
      <c r="I44" s="6">
        <f t="shared" si="10"/>
        <v>0.011553101315228033</v>
      </c>
      <c r="J44" s="3"/>
      <c r="K44" s="6"/>
      <c r="L44" s="6">
        <f t="shared" si="6"/>
        <v>0.01426999999999995</v>
      </c>
    </row>
    <row r="45" spans="1:12" ht="12" customHeight="1">
      <c r="A45" s="3">
        <f t="shared" si="7"/>
        <v>2</v>
      </c>
      <c r="B45" s="6">
        <f>'Raw first_1'!C16</f>
        <v>-0.48624</v>
      </c>
      <c r="C45" s="6">
        <f>'Raw first_2'!C16</f>
        <v>-0.49082</v>
      </c>
      <c r="D45" s="6">
        <f>'Raw first_3'!C16</f>
        <v>-0.49599</v>
      </c>
      <c r="E45" s="6">
        <f>'Raw first_4'!C16</f>
        <v>-0.49986</v>
      </c>
      <c r="F45" s="6">
        <f>'Raw first_5'!C16</f>
        <v>-0.49247</v>
      </c>
      <c r="G45" s="6">
        <f t="shared" si="8"/>
        <v>2</v>
      </c>
      <c r="H45" s="6">
        <f t="shared" si="9"/>
        <v>-0.493076</v>
      </c>
      <c r="I45" s="6">
        <f t="shared" si="10"/>
        <v>0.00516482623134715</v>
      </c>
      <c r="J45" s="3"/>
      <c r="K45" s="6"/>
      <c r="L45" s="6">
        <f t="shared" si="6"/>
        <v>0.006836000000000009</v>
      </c>
    </row>
    <row r="46" spans="1:12" ht="12" customHeight="1">
      <c r="A46" s="3">
        <f t="shared" si="7"/>
        <v>4</v>
      </c>
      <c r="B46" s="6">
        <f>'Raw first_1'!C17</f>
        <v>-0.4888</v>
      </c>
      <c r="C46" s="6">
        <f>'Raw first_2'!C17</f>
        <v>-0.46723</v>
      </c>
      <c r="D46" s="6">
        <f>'Raw first_3'!C17</f>
        <v>-0.48606</v>
      </c>
      <c r="E46" s="6">
        <f>'Raw first_4'!C17</f>
        <v>-0.48279</v>
      </c>
      <c r="F46" s="6">
        <f>'Raw first_5'!C17</f>
        <v>-0.49557</v>
      </c>
      <c r="G46" s="6">
        <f t="shared" si="8"/>
        <v>4</v>
      </c>
      <c r="H46" s="6">
        <f t="shared" si="9"/>
        <v>-0.48408999999999996</v>
      </c>
      <c r="I46" s="6">
        <f t="shared" si="10"/>
        <v>0.010533339926160479</v>
      </c>
      <c r="J46" s="3"/>
      <c r="K46" s="6"/>
      <c r="L46" s="6">
        <f t="shared" si="6"/>
        <v>0.016859999999999986</v>
      </c>
    </row>
    <row r="47" spans="1:12" ht="12" customHeight="1">
      <c r="A47" s="3">
        <f t="shared" si="7"/>
        <v>6</v>
      </c>
      <c r="B47" s="6">
        <f>'Raw first_1'!C18</f>
        <v>-0.50028</v>
      </c>
      <c r="C47" s="6">
        <f>'Raw first_2'!C18</f>
        <v>-0.47793</v>
      </c>
      <c r="D47" s="6">
        <f>'Raw first_3'!C18</f>
        <v>-0.50469</v>
      </c>
      <c r="E47" s="6">
        <f>'Raw first_4'!C18</f>
        <v>-0.49563</v>
      </c>
      <c r="F47" s="6">
        <f>'Raw first_5'!C18</f>
        <v>-0.48691</v>
      </c>
      <c r="G47" s="6">
        <f t="shared" si="8"/>
        <v>6</v>
      </c>
      <c r="H47" s="6">
        <f t="shared" si="4"/>
        <v>-0.493088</v>
      </c>
      <c r="I47" s="6">
        <f t="shared" si="5"/>
        <v>0.010732260712450056</v>
      </c>
      <c r="J47" s="3"/>
      <c r="K47" s="6"/>
      <c r="L47" s="6">
        <f t="shared" si="6"/>
        <v>0.015158000000000005</v>
      </c>
    </row>
    <row r="48" spans="1:12" ht="12" customHeight="1">
      <c r="A48" s="3">
        <f t="shared" si="7"/>
        <v>8</v>
      </c>
      <c r="B48" s="6">
        <f>'Raw first_1'!C19</f>
        <v>-0.50723</v>
      </c>
      <c r="C48" s="6">
        <f>'Raw first_2'!C19</f>
        <v>-0.48401</v>
      </c>
      <c r="D48" s="6">
        <f>'Raw first_3'!C19</f>
        <v>-0.50111</v>
      </c>
      <c r="E48" s="6">
        <f>'Raw first_4'!C19</f>
        <v>-0.51052</v>
      </c>
      <c r="F48" s="6">
        <f>'Raw first_5'!C19</f>
        <v>-0.49507</v>
      </c>
      <c r="G48" s="6">
        <f t="shared" si="8"/>
        <v>8</v>
      </c>
      <c r="H48" s="6">
        <f t="shared" si="4"/>
        <v>-0.49958800000000003</v>
      </c>
      <c r="I48" s="6">
        <f t="shared" si="5"/>
        <v>0.010527484029904277</v>
      </c>
      <c r="J48" s="3"/>
      <c r="K48" s="6"/>
      <c r="L48" s="6">
        <f t="shared" si="6"/>
        <v>0.015578000000000036</v>
      </c>
    </row>
    <row r="49" spans="1:12" ht="12" customHeight="1">
      <c r="A49" s="3">
        <f t="shared" si="7"/>
        <v>10</v>
      </c>
      <c r="B49" s="6">
        <f>'Raw first_1'!C20</f>
        <v>-0.51626</v>
      </c>
      <c r="C49" s="6">
        <f>'Raw first_2'!C20</f>
        <v>-0.50824</v>
      </c>
      <c r="D49" s="6">
        <f>'Raw first_3'!C20</f>
        <v>-0.49023</v>
      </c>
      <c r="E49" s="6">
        <f>'Raw first_4'!C20</f>
        <v>-0.51943</v>
      </c>
      <c r="F49" s="6">
        <f>'Raw first_5'!C20</f>
        <v>-0.51715</v>
      </c>
      <c r="G49" s="6">
        <f t="shared" si="8"/>
        <v>10</v>
      </c>
      <c r="H49" s="6">
        <f t="shared" si="4"/>
        <v>-0.510262</v>
      </c>
      <c r="I49" s="6">
        <f t="shared" si="5"/>
        <v>0.011967061878339076</v>
      </c>
      <c r="J49" s="3"/>
      <c r="K49" s="6"/>
      <c r="L49" s="6">
        <f t="shared" si="6"/>
        <v>0.020031999999999994</v>
      </c>
    </row>
    <row r="50" spans="1:12" ht="12" customHeight="1">
      <c r="A50" s="3">
        <f t="shared" si="7"/>
        <v>12</v>
      </c>
      <c r="B50" s="6">
        <f>'Raw first_1'!C21</f>
        <v>-0.48821</v>
      </c>
      <c r="C50" s="6">
        <f>'Raw first_2'!C21</f>
        <v>-0.51542</v>
      </c>
      <c r="D50" s="6">
        <f>'Raw first_3'!C21</f>
        <v>-0.48836</v>
      </c>
      <c r="E50" s="6">
        <f>'Raw first_4'!C21</f>
        <v>-0.51259</v>
      </c>
      <c r="F50" s="6">
        <f>'Raw first_5'!C21</f>
        <v>-0.49684</v>
      </c>
      <c r="G50" s="6">
        <f t="shared" si="8"/>
        <v>12</v>
      </c>
      <c r="H50" s="6">
        <f t="shared" si="4"/>
        <v>-0.500284</v>
      </c>
      <c r="I50" s="6">
        <f t="shared" si="5"/>
        <v>0.01304186068013176</v>
      </c>
      <c r="J50" s="3"/>
      <c r="K50" s="6"/>
      <c r="L50" s="6">
        <f t="shared" si="6"/>
        <v>0.015136000000000038</v>
      </c>
    </row>
    <row r="51" spans="1:12" ht="12" customHeight="1">
      <c r="A51" s="3">
        <f t="shared" si="7"/>
        <v>14</v>
      </c>
      <c r="B51" s="6">
        <f>'Raw first_1'!C22</f>
        <v>-0.49427</v>
      </c>
      <c r="C51" s="6">
        <f>'Raw first_2'!C22</f>
        <v>-0.50625</v>
      </c>
      <c r="D51" s="6">
        <f>'Raw first_3'!C22</f>
        <v>-0.49915</v>
      </c>
      <c r="E51" s="6">
        <f>'Raw first_4'!C22</f>
        <v>-0.49836</v>
      </c>
      <c r="F51" s="6">
        <f>'Raw first_5'!C22</f>
        <v>-0.50116</v>
      </c>
      <c r="G51" s="6">
        <f t="shared" si="8"/>
        <v>14</v>
      </c>
      <c r="H51" s="6">
        <f t="shared" si="4"/>
        <v>-0.499838</v>
      </c>
      <c r="I51" s="6">
        <f t="shared" si="5"/>
        <v>0.004373839274591798</v>
      </c>
      <c r="J51" s="3"/>
      <c r="K51" s="6"/>
      <c r="L51" s="6">
        <f t="shared" si="6"/>
        <v>0.006411999999999973</v>
      </c>
    </row>
    <row r="52" spans="1:12" ht="12" customHeight="1">
      <c r="A52" s="3">
        <f t="shared" si="7"/>
        <v>16</v>
      </c>
      <c r="B52" s="6">
        <f>'Raw first_1'!C23</f>
        <v>-0.51002</v>
      </c>
      <c r="C52" s="6">
        <f>'Raw first_2'!C23</f>
        <v>-0.51577</v>
      </c>
      <c r="D52" s="6">
        <f>'Raw first_3'!C23</f>
        <v>-0.51282</v>
      </c>
      <c r="E52" s="6">
        <f>'Raw first_4'!C23</f>
        <v>-0.51179</v>
      </c>
      <c r="F52" s="6">
        <f>'Raw first_5'!C23</f>
        <v>-0.50358</v>
      </c>
      <c r="G52" s="6">
        <f t="shared" si="8"/>
        <v>16</v>
      </c>
      <c r="H52" s="6">
        <f t="shared" si="4"/>
        <v>-0.5107959999999999</v>
      </c>
      <c r="I52" s="6">
        <f t="shared" si="5"/>
        <v>0.004541423785562021</v>
      </c>
      <c r="J52" s="3"/>
      <c r="K52" s="6"/>
      <c r="L52" s="6">
        <f t="shared" si="6"/>
        <v>0.007215999999999889</v>
      </c>
    </row>
    <row r="53" spans="1:12" ht="12" customHeight="1">
      <c r="A53" s="3">
        <f t="shared" si="7"/>
        <v>18</v>
      </c>
      <c r="B53" s="6">
        <f>'Raw first_1'!C24</f>
        <v>-0.50856</v>
      </c>
      <c r="C53" s="6">
        <f>'Raw first_2'!C24</f>
        <v>-0.49559</v>
      </c>
      <c r="D53" s="6">
        <f>'Raw first_3'!C24</f>
        <v>-0.51275</v>
      </c>
      <c r="E53" s="6">
        <f>'Raw first_4'!C24</f>
        <v>-0.51865</v>
      </c>
      <c r="F53" s="6">
        <f>'Raw first_5'!C24</f>
        <v>-0.50927</v>
      </c>
      <c r="G53" s="6">
        <f t="shared" si="8"/>
        <v>18</v>
      </c>
      <c r="H53" s="6">
        <f t="shared" si="4"/>
        <v>-0.508964</v>
      </c>
      <c r="I53" s="6">
        <f t="shared" si="5"/>
        <v>0.008474566655585932</v>
      </c>
      <c r="J53" s="3"/>
      <c r="K53" s="6"/>
      <c r="L53" s="6">
        <f t="shared" si="6"/>
        <v>0.013373999999999997</v>
      </c>
    </row>
    <row r="54" spans="1:12" ht="12" customHeight="1">
      <c r="A54" s="3">
        <f t="shared" si="7"/>
        <v>20</v>
      </c>
      <c r="B54" s="6">
        <f>'Raw first_1'!C25</f>
        <v>-0.50558</v>
      </c>
      <c r="C54" s="6">
        <f>'Raw first_2'!C25</f>
        <v>-0.49948</v>
      </c>
      <c r="D54" s="6">
        <f>'Raw first_3'!C25</f>
        <v>-0.51561</v>
      </c>
      <c r="E54" s="6">
        <f>'Raw first_4'!C25</f>
        <v>-0.51011</v>
      </c>
      <c r="F54" s="6">
        <f>'Raw first_5'!C25</f>
        <v>-0.50376</v>
      </c>
      <c r="G54" s="6">
        <f t="shared" si="8"/>
        <v>20</v>
      </c>
      <c r="H54" s="6">
        <f t="shared" si="4"/>
        <v>-0.5069079999999999</v>
      </c>
      <c r="I54" s="6">
        <f t="shared" si="5"/>
        <v>0.0061811463338148085</v>
      </c>
      <c r="J54" s="3"/>
      <c r="K54" s="6"/>
      <c r="L54" s="6">
        <f t="shared" si="6"/>
        <v>0.008702000000000099</v>
      </c>
    </row>
    <row r="55" spans="1:12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0.009055141903084948</v>
      </c>
      <c r="J55" s="2" t="s">
        <v>13</v>
      </c>
      <c r="L55" s="6">
        <f>MAX(L34:L54)</f>
        <v>0.026039999999999952</v>
      </c>
    </row>
  </sheetData>
  <mergeCells count="2">
    <mergeCell ref="A1:K1"/>
    <mergeCell ref="E2:G2"/>
  </mergeCells>
  <printOptions/>
  <pageMargins left="0.7" right="0.236220472440945" top="0.6" bottom="0.6" header="0.511811023622047" footer="0.511811023622047"/>
  <pageSetup firstPageNumber="8" useFirstPageNumber="1" horizontalDpi="300" verticalDpi="300" orientation="portrait" paperSize="9" r:id="rId2"/>
  <headerFooter alignWithMargins="0">
    <oddFooter>&amp;CA-&amp;P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-0.11275</v>
      </c>
      <c r="C5">
        <v>-0.03144</v>
      </c>
    </row>
    <row r="6" spans="1:3" ht="12.75">
      <c r="A6">
        <v>-18</v>
      </c>
      <c r="B6">
        <v>-0.1136</v>
      </c>
      <c r="C6">
        <v>-0.02374</v>
      </c>
    </row>
    <row r="7" spans="1:3" ht="12.75">
      <c r="A7">
        <v>-16</v>
      </c>
      <c r="B7">
        <v>-0.11481</v>
      </c>
      <c r="C7">
        <v>-0.02677</v>
      </c>
    </row>
    <row r="8" spans="1:3" ht="12.75">
      <c r="A8">
        <v>-14</v>
      </c>
      <c r="B8">
        <v>-0.10987</v>
      </c>
      <c r="C8">
        <v>-0.00808</v>
      </c>
    </row>
    <row r="9" spans="1:3" ht="12.75">
      <c r="A9">
        <v>-12</v>
      </c>
      <c r="B9">
        <v>-0.12422</v>
      </c>
      <c r="C9">
        <v>-0.01408</v>
      </c>
    </row>
    <row r="10" spans="1:3" ht="12.75">
      <c r="A10">
        <v>-10</v>
      </c>
      <c r="B10">
        <v>-0.11337</v>
      </c>
      <c r="C10">
        <v>-0.01032</v>
      </c>
    </row>
    <row r="11" spans="1:3" ht="12.75">
      <c r="A11">
        <v>-8</v>
      </c>
      <c r="B11">
        <v>-0.1253</v>
      </c>
      <c r="C11">
        <v>-0.02156</v>
      </c>
    </row>
    <row r="12" spans="1:3" ht="12.75">
      <c r="A12">
        <v>-6</v>
      </c>
      <c r="B12">
        <v>-0.12351</v>
      </c>
      <c r="C12">
        <v>-0.0133</v>
      </c>
    </row>
    <row r="13" spans="1:3" ht="12.75">
      <c r="A13">
        <v>-4</v>
      </c>
      <c r="B13">
        <v>-0.10227</v>
      </c>
      <c r="C13">
        <v>-0.02222</v>
      </c>
    </row>
    <row r="14" spans="1:3" ht="12.75">
      <c r="A14">
        <v>-2</v>
      </c>
      <c r="B14">
        <v>-0.12764</v>
      </c>
      <c r="C14">
        <v>-0.01916</v>
      </c>
    </row>
    <row r="15" spans="1:3" ht="12.75">
      <c r="A15">
        <v>0</v>
      </c>
      <c r="B15">
        <v>-0.12848</v>
      </c>
      <c r="C15">
        <v>-0.01369</v>
      </c>
    </row>
    <row r="16" spans="1:3" ht="12.75">
      <c r="A16">
        <v>2</v>
      </c>
      <c r="B16">
        <v>-0.12278</v>
      </c>
      <c r="C16">
        <v>-0.02283</v>
      </c>
    </row>
    <row r="17" spans="1:3" ht="12.75">
      <c r="A17">
        <v>4</v>
      </c>
      <c r="B17">
        <v>-0.11236</v>
      </c>
      <c r="C17">
        <v>-0.03232</v>
      </c>
    </row>
    <row r="18" spans="1:3" ht="12.75">
      <c r="A18">
        <v>6</v>
      </c>
      <c r="B18">
        <v>-0.11755</v>
      </c>
      <c r="C18">
        <v>-0.00149</v>
      </c>
    </row>
    <row r="19" spans="1:3" ht="12.75">
      <c r="A19">
        <v>8</v>
      </c>
      <c r="B19">
        <v>-0.11794</v>
      </c>
      <c r="C19">
        <v>-0.01454</v>
      </c>
    </row>
    <row r="20" spans="1:3" ht="12.75">
      <c r="A20">
        <v>10</v>
      </c>
      <c r="B20">
        <v>-0.1105</v>
      </c>
      <c r="C20">
        <v>-0.03767</v>
      </c>
    </row>
    <row r="21" spans="1:3" ht="12.75">
      <c r="A21">
        <v>12</v>
      </c>
      <c r="B21">
        <v>-0.10091</v>
      </c>
      <c r="C21">
        <v>-0.01747</v>
      </c>
    </row>
    <row r="22" spans="1:3" ht="12.75">
      <c r="A22">
        <v>14</v>
      </c>
      <c r="B22">
        <v>-0.10516</v>
      </c>
      <c r="C22">
        <v>-0.00664</v>
      </c>
    </row>
    <row r="23" spans="1:3" ht="12.75">
      <c r="A23">
        <v>16</v>
      </c>
      <c r="B23">
        <v>-0.12285</v>
      </c>
      <c r="C23">
        <v>-0.00598</v>
      </c>
    </row>
    <row r="24" spans="1:3" ht="12.75">
      <c r="A24">
        <v>18</v>
      </c>
      <c r="B24">
        <v>-0.11498</v>
      </c>
      <c r="C24">
        <v>-0.01236</v>
      </c>
    </row>
    <row r="25" spans="1:3" ht="12.75">
      <c r="A25">
        <v>20</v>
      </c>
      <c r="B25">
        <v>-0.09561</v>
      </c>
      <c r="C25">
        <v>0.0107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-0.13894</v>
      </c>
      <c r="C5">
        <v>-0.04024</v>
      </c>
    </row>
    <row r="6" spans="1:3" ht="12.75">
      <c r="A6">
        <v>-18</v>
      </c>
      <c r="B6">
        <v>-0.12173</v>
      </c>
      <c r="C6">
        <v>-0.0243</v>
      </c>
    </row>
    <row r="7" spans="1:3" ht="12.75">
      <c r="A7">
        <v>-16</v>
      </c>
      <c r="B7">
        <v>-0.10903</v>
      </c>
      <c r="C7">
        <v>-0.00756</v>
      </c>
    </row>
    <row r="8" spans="1:3" ht="12.75">
      <c r="A8">
        <v>-14</v>
      </c>
      <c r="B8">
        <v>-0.11108</v>
      </c>
      <c r="C8">
        <v>-0.00173</v>
      </c>
    </row>
    <row r="9" spans="1:3" ht="12.75">
      <c r="A9">
        <v>-12</v>
      </c>
      <c r="B9">
        <v>-0.10982</v>
      </c>
      <c r="C9">
        <v>-0.01199</v>
      </c>
    </row>
    <row r="10" spans="1:3" ht="12.75">
      <c r="A10">
        <v>-10</v>
      </c>
      <c r="B10">
        <v>-0.11038</v>
      </c>
      <c r="C10">
        <v>-0.01765</v>
      </c>
    </row>
    <row r="11" spans="1:3" ht="12.75">
      <c r="A11">
        <v>-8</v>
      </c>
      <c r="B11">
        <v>-0.11583</v>
      </c>
      <c r="C11">
        <v>-0.01569</v>
      </c>
    </row>
    <row r="12" spans="1:3" ht="12.75">
      <c r="A12">
        <v>-6</v>
      </c>
      <c r="B12">
        <v>-0.11391</v>
      </c>
      <c r="C12">
        <v>-0.01543</v>
      </c>
    </row>
    <row r="13" spans="1:3" ht="12.75">
      <c r="A13">
        <v>-4</v>
      </c>
      <c r="B13">
        <v>-0.13251</v>
      </c>
      <c r="C13">
        <v>-0.02528</v>
      </c>
    </row>
    <row r="14" spans="1:3" ht="12.75">
      <c r="A14">
        <v>-2</v>
      </c>
      <c r="B14">
        <v>-0.12825</v>
      </c>
      <c r="C14">
        <v>-0.02748</v>
      </c>
    </row>
    <row r="15" spans="1:3" ht="12.75">
      <c r="A15">
        <v>0</v>
      </c>
      <c r="B15">
        <v>-0.1281</v>
      </c>
      <c r="C15">
        <v>-0.03077</v>
      </c>
    </row>
    <row r="16" spans="1:3" ht="12.75">
      <c r="A16">
        <v>2</v>
      </c>
      <c r="B16">
        <v>-0.11969</v>
      </c>
      <c r="C16">
        <v>-0.01793</v>
      </c>
    </row>
    <row r="17" spans="1:3" ht="12.75">
      <c r="A17">
        <v>4</v>
      </c>
      <c r="B17">
        <v>-0.08591</v>
      </c>
      <c r="C17">
        <v>-0.0117</v>
      </c>
    </row>
    <row r="18" spans="1:3" ht="12.75">
      <c r="A18">
        <v>6</v>
      </c>
      <c r="B18">
        <v>-0.11921</v>
      </c>
      <c r="C18">
        <v>-0.02435</v>
      </c>
    </row>
    <row r="19" spans="1:3" ht="12.75">
      <c r="A19">
        <v>8</v>
      </c>
      <c r="B19">
        <v>-0.13898</v>
      </c>
      <c r="C19">
        <v>-0.01762</v>
      </c>
    </row>
    <row r="20" spans="1:3" ht="12.75">
      <c r="A20">
        <v>10</v>
      </c>
      <c r="B20">
        <v>-0.09452</v>
      </c>
      <c r="C20">
        <v>-0.01324</v>
      </c>
    </row>
    <row r="21" spans="1:3" ht="12.75">
      <c r="A21">
        <v>12</v>
      </c>
      <c r="B21">
        <v>-0.1081</v>
      </c>
      <c r="C21">
        <v>-0.0157</v>
      </c>
    </row>
    <row r="22" spans="1:3" ht="12.75">
      <c r="A22">
        <v>14</v>
      </c>
      <c r="B22">
        <v>-0.10583</v>
      </c>
      <c r="C22">
        <v>-0.0315</v>
      </c>
    </row>
    <row r="23" spans="1:3" ht="12.75">
      <c r="A23">
        <v>16</v>
      </c>
      <c r="B23">
        <v>-0.13056</v>
      </c>
      <c r="C23">
        <v>-0.00223</v>
      </c>
    </row>
    <row r="24" spans="1:3" ht="12.75">
      <c r="A24">
        <v>18</v>
      </c>
      <c r="B24">
        <v>-0.13217</v>
      </c>
      <c r="C24">
        <v>-0.01022</v>
      </c>
    </row>
    <row r="25" spans="1:3" ht="12.75">
      <c r="A25">
        <v>20</v>
      </c>
      <c r="B25">
        <v>-0.10426</v>
      </c>
      <c r="C25">
        <v>-0.01401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-0.12647</v>
      </c>
      <c r="C5">
        <v>-0.03137</v>
      </c>
    </row>
    <row r="6" spans="1:3" ht="12.75">
      <c r="A6">
        <v>-18</v>
      </c>
      <c r="B6">
        <v>-0.12367</v>
      </c>
      <c r="C6">
        <v>-0.02259</v>
      </c>
    </row>
    <row r="7" spans="1:3" ht="12.75">
      <c r="A7">
        <v>-16</v>
      </c>
      <c r="B7">
        <v>-0.11441</v>
      </c>
      <c r="C7">
        <v>-0.00982</v>
      </c>
    </row>
    <row r="8" spans="1:3" ht="12.75">
      <c r="A8">
        <v>-14</v>
      </c>
      <c r="B8">
        <v>-0.10963</v>
      </c>
      <c r="C8">
        <v>-0.01637</v>
      </c>
    </row>
    <row r="9" spans="1:3" ht="12.75">
      <c r="A9">
        <v>-12</v>
      </c>
      <c r="B9">
        <v>-0.14079</v>
      </c>
      <c r="C9">
        <v>-0.01879</v>
      </c>
    </row>
    <row r="10" spans="1:3" ht="12.75">
      <c r="A10">
        <v>-10</v>
      </c>
      <c r="B10">
        <v>-0.11396</v>
      </c>
      <c r="C10">
        <v>-0.00789</v>
      </c>
    </row>
    <row r="11" spans="1:3" ht="12.75">
      <c r="A11">
        <v>-8</v>
      </c>
      <c r="B11">
        <v>-0.12323</v>
      </c>
      <c r="C11">
        <v>-0.01287</v>
      </c>
    </row>
    <row r="12" spans="1:3" ht="12.75">
      <c r="A12">
        <v>-6</v>
      </c>
      <c r="B12">
        <v>-0.13124</v>
      </c>
      <c r="C12">
        <v>-0.00272</v>
      </c>
    </row>
    <row r="13" spans="1:3" ht="12.75">
      <c r="A13">
        <v>-4</v>
      </c>
      <c r="B13">
        <v>-0.10974</v>
      </c>
      <c r="C13">
        <v>-0.0148</v>
      </c>
    </row>
    <row r="14" spans="1:3" ht="12.75">
      <c r="A14">
        <v>-2</v>
      </c>
      <c r="B14">
        <v>-0.10887</v>
      </c>
      <c r="C14">
        <v>-0.00518</v>
      </c>
    </row>
    <row r="15" spans="1:3" ht="12.75">
      <c r="A15">
        <v>0</v>
      </c>
      <c r="B15">
        <v>-0.11956</v>
      </c>
      <c r="C15">
        <v>-0.01605</v>
      </c>
    </row>
    <row r="16" spans="1:3" ht="12.75">
      <c r="A16">
        <v>2</v>
      </c>
      <c r="B16">
        <v>-0.12367</v>
      </c>
      <c r="C16">
        <v>-0.01669</v>
      </c>
    </row>
    <row r="17" spans="1:3" ht="12.75">
      <c r="A17">
        <v>4</v>
      </c>
      <c r="B17">
        <v>-0.13525</v>
      </c>
      <c r="C17">
        <v>-0.01107</v>
      </c>
    </row>
    <row r="18" spans="1:3" ht="12.75">
      <c r="A18">
        <v>6</v>
      </c>
      <c r="B18">
        <v>-0.14438</v>
      </c>
      <c r="C18">
        <v>-0.00793</v>
      </c>
    </row>
    <row r="19" spans="1:3" ht="12.75">
      <c r="A19">
        <v>8</v>
      </c>
      <c r="B19">
        <v>-0.11514</v>
      </c>
      <c r="C19">
        <v>-0.02266</v>
      </c>
    </row>
    <row r="20" spans="1:3" ht="12.75">
      <c r="A20">
        <v>10</v>
      </c>
      <c r="B20">
        <v>-0.11908</v>
      </c>
      <c r="C20">
        <v>-0.01783</v>
      </c>
    </row>
    <row r="21" spans="1:3" ht="12.75">
      <c r="A21">
        <v>12</v>
      </c>
      <c r="B21">
        <v>-0.11037</v>
      </c>
      <c r="C21">
        <v>-0.0241</v>
      </c>
    </row>
    <row r="22" spans="1:3" ht="12.75">
      <c r="A22">
        <v>14</v>
      </c>
      <c r="B22">
        <v>-0.10079</v>
      </c>
      <c r="C22">
        <v>-0.02939</v>
      </c>
    </row>
    <row r="23" spans="1:3" ht="12.75">
      <c r="A23">
        <v>16</v>
      </c>
      <c r="B23">
        <v>-0.128</v>
      </c>
      <c r="C23">
        <v>-0.00395</v>
      </c>
    </row>
    <row r="24" spans="1:3" ht="12.75">
      <c r="A24">
        <v>18</v>
      </c>
      <c r="B24">
        <v>-0.12314</v>
      </c>
      <c r="C24">
        <v>-0.02507</v>
      </c>
    </row>
    <row r="25" spans="1:3" ht="12.75">
      <c r="A25">
        <v>20</v>
      </c>
      <c r="B25">
        <v>-0.1224</v>
      </c>
      <c r="C25">
        <v>-0.0254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5"/>
  <sheetViews>
    <sheetView zoomScale="110" zoomScaleNormal="110" workbookViewId="0" topLeftCell="A16">
      <selection activeCell="V12" sqref="V12"/>
    </sheetView>
  </sheetViews>
  <sheetFormatPr defaultColWidth="9.140625" defaultRowHeight="12" customHeight="1"/>
  <cols>
    <col min="1" max="6" width="9.140625" style="2" customWidth="1"/>
    <col min="7" max="7" width="6.57421875" style="2" customWidth="1"/>
    <col min="8" max="9" width="9.140625" style="2" customWidth="1"/>
    <col min="10" max="10" width="10.28125" style="2" customWidth="1"/>
    <col min="11" max="12" width="9.140625" style="2" customWidth="1"/>
    <col min="13" max="14" width="10.140625" style="2" customWidth="1"/>
    <col min="15" max="15" width="9.140625" style="2" customWidth="1"/>
    <col min="16" max="20" width="10.421875" style="2" customWidth="1"/>
    <col min="21" max="16384" width="9.140625" style="2" customWidth="1"/>
  </cols>
  <sheetData>
    <row r="1" spans="1:10" s="8" customFormat="1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2" customHeight="1">
      <c r="A2" s="2" t="s">
        <v>11</v>
      </c>
      <c r="E2" s="3" t="s">
        <v>19</v>
      </c>
      <c r="F2" s="4">
        <f>'First integrals'!G2</f>
        <v>0</v>
      </c>
      <c r="G2" s="2" t="s">
        <v>15</v>
      </c>
      <c r="H2" s="2">
        <f>'First integrals'!J2</f>
        <v>2.32</v>
      </c>
      <c r="I2" s="2" t="s">
        <v>16</v>
      </c>
    </row>
    <row r="3" spans="5:14" ht="12" customHeight="1">
      <c r="E3" s="3"/>
      <c r="F3" s="4"/>
      <c r="L3" s="20"/>
      <c r="M3" s="20"/>
      <c r="N3" s="20"/>
    </row>
    <row r="4" spans="1:20" ht="12" customHeight="1">
      <c r="A4" s="19"/>
      <c r="B4" s="19"/>
      <c r="C4" s="19"/>
      <c r="D4" s="19"/>
      <c r="E4" s="19"/>
      <c r="F4" s="19"/>
      <c r="G4" s="19"/>
      <c r="H4" s="19"/>
      <c r="I4" s="19"/>
      <c r="P4" s="22" t="s">
        <v>34</v>
      </c>
      <c r="Q4" s="22"/>
      <c r="R4" s="22"/>
      <c r="S4" s="22"/>
      <c r="T4" s="22"/>
    </row>
    <row r="5" spans="1:14" ht="12" customHeight="1">
      <c r="A5" s="2" t="s">
        <v>9</v>
      </c>
      <c r="J5" s="3"/>
      <c r="L5" s="9"/>
      <c r="M5" s="10" t="s">
        <v>21</v>
      </c>
      <c r="N5" s="10" t="s">
        <v>22</v>
      </c>
    </row>
    <row r="6" spans="1:20" ht="12" customHeight="1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1</v>
      </c>
      <c r="I6" s="3" t="s">
        <v>2</v>
      </c>
      <c r="J6" s="3"/>
      <c r="L6" s="11" t="s">
        <v>23</v>
      </c>
      <c r="M6" s="11" t="s">
        <v>30</v>
      </c>
      <c r="N6" s="11" t="s">
        <v>31</v>
      </c>
      <c r="P6" s="16" t="s">
        <v>23</v>
      </c>
      <c r="Q6" s="17" t="str">
        <f>M6</f>
        <v>Ixb</v>
      </c>
      <c r="R6" s="17" t="str">
        <f>M32</f>
        <v>Izb</v>
      </c>
      <c r="S6" s="16" t="s">
        <v>24</v>
      </c>
      <c r="T6" s="16" t="s">
        <v>27</v>
      </c>
    </row>
    <row r="7" spans="1:20" ht="12" customHeight="1">
      <c r="A7" s="3" t="s">
        <v>0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/>
      <c r="H7" s="3" t="s">
        <v>12</v>
      </c>
      <c r="I7" s="3" t="s">
        <v>12</v>
      </c>
      <c r="J7" s="3"/>
      <c r="L7" s="12" t="s">
        <v>25</v>
      </c>
      <c r="M7" s="12" t="s">
        <v>12</v>
      </c>
      <c r="N7" s="12" t="s">
        <v>26</v>
      </c>
      <c r="P7" s="12" t="s">
        <v>25</v>
      </c>
      <c r="Q7" s="18" t="str">
        <f aca="true" t="shared" si="0" ref="Q7:Q28">M7</f>
        <v>(Gm)</v>
      </c>
      <c r="R7" s="18" t="str">
        <f aca="true" t="shared" si="1" ref="R7:R28">M33</f>
        <v>(Gm)</v>
      </c>
      <c r="S7" s="12" t="s">
        <v>12</v>
      </c>
      <c r="T7" s="12" t="s">
        <v>12</v>
      </c>
    </row>
    <row r="8" spans="1:23" ht="12" customHeight="1">
      <c r="A8" s="3">
        <f>'Raw second_1'!A5</f>
        <v>-20</v>
      </c>
      <c r="B8" s="1">
        <f>'Raw second_1'!B5</f>
        <v>-0.11214</v>
      </c>
      <c r="C8" s="1">
        <f>'Raw second_2'!B5</f>
        <v>-0.12307</v>
      </c>
      <c r="D8" s="1">
        <f>'Raw second_3'!B5</f>
        <v>-0.11275</v>
      </c>
      <c r="E8" s="1">
        <f>'Raw second_4'!B5</f>
        <v>-0.13894</v>
      </c>
      <c r="F8" s="1">
        <f>'Raw second_5'!B5</f>
        <v>-0.12647</v>
      </c>
      <c r="G8" s="6"/>
      <c r="H8" s="6">
        <f>AVERAGE(B8:F8)</f>
        <v>-0.12267399999999999</v>
      </c>
      <c r="I8" s="6">
        <f aca="true" t="shared" si="2" ref="I8:I28">STDEV(B8:F8)</f>
        <v>0.0110521504694788</v>
      </c>
      <c r="J8" s="3"/>
      <c r="L8" s="13">
        <f>A8</f>
        <v>-20</v>
      </c>
      <c r="M8" s="14">
        <f>'First integrals'!H7</f>
        <v>0.208596</v>
      </c>
      <c r="N8" s="14">
        <f>0.5*$H$2*(M8-H8)</f>
        <v>0.3842732</v>
      </c>
      <c r="O8" s="6"/>
      <c r="P8" s="16">
        <f>L8</f>
        <v>-20</v>
      </c>
      <c r="Q8" s="6">
        <f>M8</f>
        <v>0.208596</v>
      </c>
      <c r="R8" s="6">
        <f>M34</f>
        <v>-0.474112</v>
      </c>
      <c r="S8" s="14">
        <f>N8</f>
        <v>0.3842732</v>
      </c>
      <c r="T8" s="14">
        <f aca="true" t="shared" si="3" ref="T8:T28">N34</f>
        <v>-0.5128012</v>
      </c>
      <c r="U8" s="7"/>
      <c r="V8" s="7"/>
      <c r="W8" s="7"/>
    </row>
    <row r="9" spans="1:23" ht="12" customHeight="1">
      <c r="A9" s="3">
        <f>'Raw second_1'!A6</f>
        <v>-18</v>
      </c>
      <c r="B9" s="1">
        <f>'Raw second_1'!B6</f>
        <v>-0.11692</v>
      </c>
      <c r="C9" s="1">
        <f>'Raw second_2'!B6</f>
        <v>-0.09299</v>
      </c>
      <c r="D9" s="1">
        <f>'Raw second_3'!B6</f>
        <v>-0.1136</v>
      </c>
      <c r="E9" s="1">
        <f>'Raw second_4'!B6</f>
        <v>-0.12173</v>
      </c>
      <c r="F9" s="1">
        <f>'Raw second_5'!B6</f>
        <v>-0.12367</v>
      </c>
      <c r="G9" s="6"/>
      <c r="H9" s="6">
        <f aca="true" t="shared" si="4" ref="H9:H28">AVERAGE(B9:F9)</f>
        <v>-0.11378200000000001</v>
      </c>
      <c r="I9" s="6">
        <f t="shared" si="2"/>
        <v>0.012279359510984217</v>
      </c>
      <c r="J9" s="3"/>
      <c r="L9" s="13">
        <f aca="true" t="shared" si="5" ref="L9:L28">A9</f>
        <v>-18</v>
      </c>
      <c r="M9" s="14">
        <f>'First integrals'!H8</f>
        <v>0.20173999999999997</v>
      </c>
      <c r="N9" s="14">
        <f aca="true" t="shared" si="6" ref="N9:N28">0.5*$H$2*(M9-H9)</f>
        <v>0.3660055199999999</v>
      </c>
      <c r="O9" s="6"/>
      <c r="P9" s="16">
        <f aca="true" t="shared" si="7" ref="P9:P28">L9</f>
        <v>-18</v>
      </c>
      <c r="Q9" s="6">
        <f t="shared" si="0"/>
        <v>0.20173999999999997</v>
      </c>
      <c r="R9" s="6">
        <f t="shared" si="1"/>
        <v>-0.47881999999999997</v>
      </c>
      <c r="S9" s="14">
        <f aca="true" t="shared" si="8" ref="S9:S28">N9</f>
        <v>0.3660055199999999</v>
      </c>
      <c r="T9" s="14">
        <f t="shared" si="3"/>
        <v>-0.5319342399999999</v>
      </c>
      <c r="U9" s="7"/>
      <c r="V9" s="7"/>
      <c r="W9" s="7"/>
    </row>
    <row r="10" spans="1:23" ht="12" customHeight="1">
      <c r="A10" s="3">
        <f>'Raw second_1'!A7</f>
        <v>-16</v>
      </c>
      <c r="B10" s="1">
        <f>'Raw second_1'!B7</f>
        <v>-0.12967</v>
      </c>
      <c r="C10" s="1">
        <f>'Raw second_2'!B7</f>
        <v>-0.1296</v>
      </c>
      <c r="D10" s="1">
        <f>'Raw second_3'!B7</f>
        <v>-0.11481</v>
      </c>
      <c r="E10" s="1">
        <f>'Raw second_4'!B7</f>
        <v>-0.10903</v>
      </c>
      <c r="F10" s="1">
        <f>'Raw second_5'!B7</f>
        <v>-0.11441</v>
      </c>
      <c r="G10" s="6"/>
      <c r="H10" s="6">
        <f t="shared" si="4"/>
        <v>-0.11950399999999999</v>
      </c>
      <c r="I10" s="6">
        <f t="shared" si="2"/>
        <v>0.009525806002643564</v>
      </c>
      <c r="J10" s="3"/>
      <c r="L10" s="13">
        <f t="shared" si="5"/>
        <v>-16</v>
      </c>
      <c r="M10" s="14">
        <f>'First integrals'!H9</f>
        <v>0.20928999999999998</v>
      </c>
      <c r="N10" s="14">
        <f t="shared" si="6"/>
        <v>0.38140103999999997</v>
      </c>
      <c r="O10" s="6"/>
      <c r="P10" s="16">
        <f t="shared" si="7"/>
        <v>-16</v>
      </c>
      <c r="Q10" s="6">
        <f t="shared" si="0"/>
        <v>0.20928999999999998</v>
      </c>
      <c r="R10" s="6">
        <f t="shared" si="1"/>
        <v>-0.48109</v>
      </c>
      <c r="S10" s="14">
        <f t="shared" si="8"/>
        <v>0.38140103999999997</v>
      </c>
      <c r="T10" s="14">
        <f t="shared" si="3"/>
        <v>-0.54142536</v>
      </c>
      <c r="U10" s="7"/>
      <c r="V10" s="7"/>
      <c r="W10" s="7"/>
    </row>
    <row r="11" spans="1:23" ht="12" customHeight="1">
      <c r="A11" s="3">
        <f>'Raw second_1'!A8</f>
        <v>-14</v>
      </c>
      <c r="B11" s="1">
        <f>'Raw second_1'!B8</f>
        <v>-0.13261</v>
      </c>
      <c r="C11" s="1">
        <f>'Raw second_2'!B8</f>
        <v>-0.11373</v>
      </c>
      <c r="D11" s="1">
        <f>'Raw second_3'!B8</f>
        <v>-0.10987</v>
      </c>
      <c r="E11" s="1">
        <f>'Raw second_4'!B8</f>
        <v>-0.11108</v>
      </c>
      <c r="F11" s="1">
        <f>'Raw second_5'!B8</f>
        <v>-0.10963</v>
      </c>
      <c r="G11" s="6"/>
      <c r="H11" s="6">
        <f t="shared" si="4"/>
        <v>-0.11538400000000001</v>
      </c>
      <c r="I11" s="6">
        <f t="shared" si="2"/>
        <v>0.009766113863763597</v>
      </c>
      <c r="J11" s="3"/>
      <c r="L11" s="13">
        <f t="shared" si="5"/>
        <v>-14</v>
      </c>
      <c r="M11" s="14">
        <f>'First integrals'!H10</f>
        <v>0.19959200000000002</v>
      </c>
      <c r="N11" s="14">
        <f t="shared" si="6"/>
        <v>0.36537216</v>
      </c>
      <c r="O11" s="6"/>
      <c r="P11" s="16">
        <f t="shared" si="7"/>
        <v>-14</v>
      </c>
      <c r="Q11" s="6">
        <f t="shared" si="0"/>
        <v>0.19959200000000002</v>
      </c>
      <c r="R11" s="6">
        <f t="shared" si="1"/>
        <v>-0.49186399999999997</v>
      </c>
      <c r="S11" s="14">
        <f t="shared" si="8"/>
        <v>0.36537216</v>
      </c>
      <c r="T11" s="14">
        <f t="shared" si="3"/>
        <v>-0.5544498399999999</v>
      </c>
      <c r="U11" s="7"/>
      <c r="V11" s="7"/>
      <c r="W11" s="7"/>
    </row>
    <row r="12" spans="1:23" ht="12" customHeight="1">
      <c r="A12" s="3">
        <f>'Raw second_1'!A9</f>
        <v>-12</v>
      </c>
      <c r="B12" s="1">
        <f>'Raw second_1'!B9</f>
        <v>-0.13742</v>
      </c>
      <c r="C12" s="1">
        <f>'Raw second_2'!B9</f>
        <v>-0.12173</v>
      </c>
      <c r="D12" s="1">
        <f>'Raw second_3'!B9</f>
        <v>-0.12422</v>
      </c>
      <c r="E12" s="1">
        <f>'Raw second_4'!B9</f>
        <v>-0.10982</v>
      </c>
      <c r="F12" s="1">
        <f>'Raw second_5'!B9</f>
        <v>-0.14079</v>
      </c>
      <c r="G12" s="6"/>
      <c r="H12" s="6">
        <f t="shared" si="4"/>
        <v>-0.126796</v>
      </c>
      <c r="I12" s="6">
        <f t="shared" si="2"/>
        <v>0.012541791339358184</v>
      </c>
      <c r="J12" s="3"/>
      <c r="L12" s="13">
        <f t="shared" si="5"/>
        <v>-12</v>
      </c>
      <c r="M12" s="14">
        <f>'First integrals'!H11</f>
        <v>0.20720999999999998</v>
      </c>
      <c r="N12" s="14">
        <f t="shared" si="6"/>
        <v>0.38744695999999995</v>
      </c>
      <c r="O12" s="6"/>
      <c r="P12" s="16">
        <f t="shared" si="7"/>
        <v>-12</v>
      </c>
      <c r="Q12" s="6">
        <f t="shared" si="0"/>
        <v>0.20720999999999998</v>
      </c>
      <c r="R12" s="6">
        <f t="shared" si="1"/>
        <v>-0.47374799999999995</v>
      </c>
      <c r="S12" s="14">
        <f t="shared" si="8"/>
        <v>0.38744695999999995</v>
      </c>
      <c r="T12" s="14">
        <f t="shared" si="3"/>
        <v>-0.5354235199999999</v>
      </c>
      <c r="U12" s="7"/>
      <c r="V12" s="7"/>
      <c r="W12" s="7"/>
    </row>
    <row r="13" spans="1:23" ht="12" customHeight="1">
      <c r="A13" s="3">
        <f>'Raw second_1'!A10</f>
        <v>-10</v>
      </c>
      <c r="B13" s="1">
        <f>'Raw second_1'!B10</f>
        <v>-0.12256</v>
      </c>
      <c r="C13" s="1">
        <f>'Raw second_2'!B10</f>
        <v>-0.13971</v>
      </c>
      <c r="D13" s="1">
        <f>'Raw second_3'!B10</f>
        <v>-0.11337</v>
      </c>
      <c r="E13" s="1">
        <f>'Raw second_4'!B10</f>
        <v>-0.11038</v>
      </c>
      <c r="F13" s="1">
        <f>'Raw second_5'!B10</f>
        <v>-0.11396</v>
      </c>
      <c r="G13" s="6"/>
      <c r="H13" s="6">
        <f t="shared" si="4"/>
        <v>-0.11999599999999999</v>
      </c>
      <c r="I13" s="6">
        <f t="shared" si="2"/>
        <v>0.011916590535887537</v>
      </c>
      <c r="J13" s="3"/>
      <c r="L13" s="13">
        <f t="shared" si="5"/>
        <v>-10</v>
      </c>
      <c r="M13" s="14">
        <f>'First integrals'!H12</f>
        <v>0.210866</v>
      </c>
      <c r="N13" s="14">
        <f t="shared" si="6"/>
        <v>0.38379991999999996</v>
      </c>
      <c r="O13" s="6"/>
      <c r="P13" s="16">
        <f t="shared" si="7"/>
        <v>-10</v>
      </c>
      <c r="Q13" s="6">
        <f t="shared" si="0"/>
        <v>0.210866</v>
      </c>
      <c r="R13" s="6">
        <f t="shared" si="1"/>
        <v>-0.48948600000000003</v>
      </c>
      <c r="S13" s="14">
        <f t="shared" si="8"/>
        <v>0.38379991999999996</v>
      </c>
      <c r="T13" s="14">
        <f t="shared" si="3"/>
        <v>-0.551522</v>
      </c>
      <c r="U13" s="7"/>
      <c r="V13" s="7"/>
      <c r="W13" s="7"/>
    </row>
    <row r="14" spans="1:23" ht="12" customHeight="1">
      <c r="A14" s="3">
        <f>'Raw second_1'!A11</f>
        <v>-8</v>
      </c>
      <c r="B14" s="1">
        <f>'Raw second_1'!B11</f>
        <v>-0.11411</v>
      </c>
      <c r="C14" s="1">
        <f>'Raw second_2'!B11</f>
        <v>-0.10866</v>
      </c>
      <c r="D14" s="1">
        <f>'Raw second_3'!B11</f>
        <v>-0.1253</v>
      </c>
      <c r="E14" s="1">
        <f>'Raw second_4'!B11</f>
        <v>-0.11583</v>
      </c>
      <c r="F14" s="1">
        <f>'Raw second_5'!B11</f>
        <v>-0.12323</v>
      </c>
      <c r="G14" s="6"/>
      <c r="H14" s="6">
        <f t="shared" si="4"/>
        <v>-0.11742599999999999</v>
      </c>
      <c r="I14" s="6">
        <f t="shared" si="2"/>
        <v>0.006820412744109027</v>
      </c>
      <c r="J14" s="3"/>
      <c r="L14" s="13">
        <f t="shared" si="5"/>
        <v>-8</v>
      </c>
      <c r="M14" s="14">
        <f>'First integrals'!H13</f>
        <v>0.20181999999999997</v>
      </c>
      <c r="N14" s="14">
        <f t="shared" si="6"/>
        <v>0.37032535999999994</v>
      </c>
      <c r="O14" s="6"/>
      <c r="P14" s="16">
        <f t="shared" si="7"/>
        <v>-8</v>
      </c>
      <c r="Q14" s="6">
        <f t="shared" si="0"/>
        <v>0.20181999999999997</v>
      </c>
      <c r="R14" s="6">
        <f t="shared" si="1"/>
        <v>-0.47887599999999997</v>
      </c>
      <c r="S14" s="14">
        <f t="shared" si="8"/>
        <v>0.37032535999999994</v>
      </c>
      <c r="T14" s="14">
        <f t="shared" si="3"/>
        <v>-0.5374535199999999</v>
      </c>
      <c r="U14" s="7"/>
      <c r="V14" s="7"/>
      <c r="W14" s="7"/>
    </row>
    <row r="15" spans="1:23" ht="12" customHeight="1">
      <c r="A15" s="3">
        <f>'Raw second_1'!A12</f>
        <v>-6</v>
      </c>
      <c r="B15" s="1">
        <f>'Raw second_1'!B12</f>
        <v>-0.1269</v>
      </c>
      <c r="C15" s="1">
        <f>'Raw second_2'!B12</f>
        <v>-0.11875</v>
      </c>
      <c r="D15" s="1">
        <f>'Raw second_3'!B12</f>
        <v>-0.12351</v>
      </c>
      <c r="E15" s="1">
        <f>'Raw second_4'!B12</f>
        <v>-0.11391</v>
      </c>
      <c r="F15" s="1">
        <f>'Raw second_5'!B12</f>
        <v>-0.13124</v>
      </c>
      <c r="G15" s="6"/>
      <c r="H15" s="6">
        <f t="shared" si="4"/>
        <v>-0.122862</v>
      </c>
      <c r="I15" s="6">
        <f t="shared" si="2"/>
        <v>0.006781649504360795</v>
      </c>
      <c r="J15" s="3"/>
      <c r="L15" s="13">
        <f t="shared" si="5"/>
        <v>-6</v>
      </c>
      <c r="M15" s="14">
        <f>'First integrals'!H14</f>
        <v>0.20485599999999998</v>
      </c>
      <c r="N15" s="14">
        <f t="shared" si="6"/>
        <v>0.3801528799999999</v>
      </c>
      <c r="O15" s="6"/>
      <c r="P15" s="16">
        <f t="shared" si="7"/>
        <v>-6</v>
      </c>
      <c r="Q15" s="6">
        <f t="shared" si="0"/>
        <v>0.20485599999999998</v>
      </c>
      <c r="R15" s="6">
        <f t="shared" si="1"/>
        <v>-0.4975860000000001</v>
      </c>
      <c r="S15" s="14">
        <f t="shared" si="8"/>
        <v>0.3801528799999999</v>
      </c>
      <c r="T15" s="14">
        <f t="shared" si="3"/>
        <v>-0.56335864</v>
      </c>
      <c r="U15" s="7"/>
      <c r="V15" s="7"/>
      <c r="W15" s="7"/>
    </row>
    <row r="16" spans="1:23" ht="12" customHeight="1">
      <c r="A16" s="3">
        <f>'Raw second_1'!A13</f>
        <v>-4</v>
      </c>
      <c r="B16" s="1">
        <f>'Raw second_1'!B13</f>
        <v>-0.10273</v>
      </c>
      <c r="C16" s="1">
        <f>'Raw second_2'!B13</f>
        <v>-0.12524</v>
      </c>
      <c r="D16" s="1">
        <f>'Raw second_3'!B13</f>
        <v>-0.10227</v>
      </c>
      <c r="E16" s="1">
        <f>'Raw second_4'!B13</f>
        <v>-0.13251</v>
      </c>
      <c r="F16" s="1">
        <f>'Raw second_5'!B13</f>
        <v>-0.10974</v>
      </c>
      <c r="G16" s="6"/>
      <c r="H16" s="6">
        <f t="shared" si="4"/>
        <v>-0.11449799999999999</v>
      </c>
      <c r="I16" s="6">
        <f t="shared" si="2"/>
        <v>0.013697363614944384</v>
      </c>
      <c r="J16" s="3"/>
      <c r="L16" s="13">
        <f t="shared" si="5"/>
        <v>-4</v>
      </c>
      <c r="M16" s="14">
        <f>'First integrals'!H15</f>
        <v>0.214344</v>
      </c>
      <c r="N16" s="14">
        <f t="shared" si="6"/>
        <v>0.3814567199999999</v>
      </c>
      <c r="O16" s="6"/>
      <c r="P16" s="16">
        <f t="shared" si="7"/>
        <v>-4</v>
      </c>
      <c r="Q16" s="6">
        <f t="shared" si="0"/>
        <v>0.214344</v>
      </c>
      <c r="R16" s="6">
        <f t="shared" si="1"/>
        <v>-0.492058</v>
      </c>
      <c r="S16" s="14">
        <f t="shared" si="8"/>
        <v>0.3814567199999999</v>
      </c>
      <c r="T16" s="14">
        <f t="shared" si="3"/>
        <v>-0.5450793599999999</v>
      </c>
      <c r="U16" s="7"/>
      <c r="V16" s="7"/>
      <c r="W16" s="7"/>
    </row>
    <row r="17" spans="1:23" ht="12" customHeight="1">
      <c r="A17" s="3">
        <f>'Raw second_1'!A14</f>
        <v>-2</v>
      </c>
      <c r="B17" s="1">
        <f>'Raw second_1'!B14</f>
        <v>-0.11295</v>
      </c>
      <c r="C17" s="1">
        <f>'Raw second_2'!B14</f>
        <v>-0.1082</v>
      </c>
      <c r="D17" s="1">
        <f>'Raw second_3'!B14</f>
        <v>-0.12764</v>
      </c>
      <c r="E17" s="1">
        <f>'Raw second_4'!B14</f>
        <v>-0.12825</v>
      </c>
      <c r="F17" s="1">
        <f>'Raw second_5'!B14</f>
        <v>-0.10887</v>
      </c>
      <c r="G17" s="6"/>
      <c r="H17" s="6">
        <f t="shared" si="4"/>
        <v>-0.11718200000000001</v>
      </c>
      <c r="I17" s="6">
        <f t="shared" si="2"/>
        <v>0.009994321887952063</v>
      </c>
      <c r="J17" s="3"/>
      <c r="L17" s="13">
        <f t="shared" si="5"/>
        <v>-2</v>
      </c>
      <c r="M17" s="14">
        <f>'First integrals'!H16</f>
        <v>0.206392</v>
      </c>
      <c r="N17" s="14">
        <f t="shared" si="6"/>
        <v>0.37534584</v>
      </c>
      <c r="O17" s="6"/>
      <c r="P17" s="16">
        <f t="shared" si="7"/>
        <v>-2</v>
      </c>
      <c r="Q17" s="6">
        <f t="shared" si="0"/>
        <v>0.206392</v>
      </c>
      <c r="R17" s="6">
        <f t="shared" si="1"/>
        <v>-0.48463</v>
      </c>
      <c r="S17" s="14">
        <f t="shared" si="8"/>
        <v>0.37534584</v>
      </c>
      <c r="T17" s="14">
        <f t="shared" si="3"/>
        <v>-0.53641416</v>
      </c>
      <c r="U17" s="7"/>
      <c r="V17" s="7"/>
      <c r="W17" s="7"/>
    </row>
    <row r="18" spans="1:23" ht="12" customHeight="1">
      <c r="A18" s="3">
        <f>'Raw second_1'!A15</f>
        <v>0</v>
      </c>
      <c r="B18" s="1">
        <f>'Raw second_1'!B15</f>
        <v>-0.12273</v>
      </c>
      <c r="C18" s="1">
        <f>'Raw second_2'!B15</f>
        <v>-0.10508</v>
      </c>
      <c r="D18" s="1">
        <f>'Raw second_3'!B15</f>
        <v>-0.12848</v>
      </c>
      <c r="E18" s="1">
        <f>'Raw second_4'!B15</f>
        <v>-0.1281</v>
      </c>
      <c r="F18" s="1">
        <f>'Raw second_5'!B15</f>
        <v>-0.11956</v>
      </c>
      <c r="G18" s="6"/>
      <c r="H18" s="6">
        <f t="shared" si="4"/>
        <v>-0.12079</v>
      </c>
      <c r="I18" s="6">
        <f t="shared" si="2"/>
        <v>0.009547942186670431</v>
      </c>
      <c r="J18" s="3"/>
      <c r="L18" s="13">
        <f t="shared" si="5"/>
        <v>0</v>
      </c>
      <c r="M18" s="14">
        <f>'First integrals'!H17</f>
        <v>0.20811799999999997</v>
      </c>
      <c r="N18" s="14">
        <f t="shared" si="6"/>
        <v>0.38153328</v>
      </c>
      <c r="O18" s="6"/>
      <c r="P18" s="16">
        <f t="shared" si="7"/>
        <v>0</v>
      </c>
      <c r="Q18" s="6">
        <f t="shared" si="0"/>
        <v>0.20811799999999997</v>
      </c>
      <c r="R18" s="6">
        <f t="shared" si="1"/>
        <v>-0.48778000000000005</v>
      </c>
      <c r="S18" s="14">
        <f t="shared" si="8"/>
        <v>0.38153328</v>
      </c>
      <c r="T18" s="14">
        <f t="shared" si="3"/>
        <v>-0.5411771200000001</v>
      </c>
      <c r="U18" s="7"/>
      <c r="V18" s="7"/>
      <c r="W18" s="7"/>
    </row>
    <row r="19" spans="1:23" ht="12" customHeight="1">
      <c r="A19" s="3">
        <f>'Raw second_1'!A16</f>
        <v>2</v>
      </c>
      <c r="B19" s="1">
        <f>'Raw second_1'!B16</f>
        <v>-0.14005</v>
      </c>
      <c r="C19" s="1">
        <f>'Raw second_2'!B16</f>
        <v>-0.11298</v>
      </c>
      <c r="D19" s="1">
        <f>'Raw second_3'!B16</f>
        <v>-0.12278</v>
      </c>
      <c r="E19" s="1">
        <f>'Raw second_4'!B16</f>
        <v>-0.11969</v>
      </c>
      <c r="F19" s="1">
        <f>'Raw second_5'!B16</f>
        <v>-0.12367</v>
      </c>
      <c r="G19" s="6"/>
      <c r="H19" s="6">
        <f t="shared" si="4"/>
        <v>-0.123834</v>
      </c>
      <c r="I19" s="6">
        <f t="shared" si="2"/>
        <v>0.00998847485855589</v>
      </c>
      <c r="J19" s="3"/>
      <c r="L19" s="13">
        <f t="shared" si="5"/>
        <v>2</v>
      </c>
      <c r="M19" s="14">
        <f>'First integrals'!H18</f>
        <v>0.21403</v>
      </c>
      <c r="N19" s="14">
        <f t="shared" si="6"/>
        <v>0.39192224</v>
      </c>
      <c r="O19" s="6"/>
      <c r="P19" s="16">
        <f t="shared" si="7"/>
        <v>2</v>
      </c>
      <c r="Q19" s="6">
        <f t="shared" si="0"/>
        <v>0.21403</v>
      </c>
      <c r="R19" s="6">
        <f t="shared" si="1"/>
        <v>-0.493076</v>
      </c>
      <c r="S19" s="14">
        <f t="shared" si="8"/>
        <v>0.39192224</v>
      </c>
      <c r="T19" s="14">
        <f t="shared" si="3"/>
        <v>-0.54821368</v>
      </c>
      <c r="U19" s="7"/>
      <c r="V19" s="7"/>
      <c r="W19" s="7"/>
    </row>
    <row r="20" spans="1:23" ht="12" customHeight="1">
      <c r="A20" s="3">
        <f>'Raw second_1'!A17</f>
        <v>4</v>
      </c>
      <c r="B20" s="1">
        <f>'Raw second_1'!B17</f>
        <v>-0.13535</v>
      </c>
      <c r="C20" s="1">
        <f>'Raw second_2'!B17</f>
        <v>-0.11119</v>
      </c>
      <c r="D20" s="1">
        <f>'Raw second_3'!B17</f>
        <v>-0.11236</v>
      </c>
      <c r="E20" s="1">
        <f>'Raw second_4'!B17</f>
        <v>-0.08591</v>
      </c>
      <c r="F20" s="1">
        <f>'Raw second_5'!B17</f>
        <v>-0.13525</v>
      </c>
      <c r="G20" s="6"/>
      <c r="H20" s="6">
        <f t="shared" si="4"/>
        <v>-0.116012</v>
      </c>
      <c r="I20" s="6">
        <f t="shared" si="2"/>
        <v>0.020535201971249313</v>
      </c>
      <c r="J20" s="3"/>
      <c r="L20" s="13">
        <f t="shared" si="5"/>
        <v>4</v>
      </c>
      <c r="M20" s="14">
        <f>'First integrals'!H19</f>
        <v>0.21796</v>
      </c>
      <c r="N20" s="14">
        <f t="shared" si="6"/>
        <v>0.38740751999999995</v>
      </c>
      <c r="O20" s="6"/>
      <c r="P20" s="16">
        <f t="shared" si="7"/>
        <v>4</v>
      </c>
      <c r="Q20" s="6">
        <f t="shared" si="0"/>
        <v>0.21796</v>
      </c>
      <c r="R20" s="6">
        <f t="shared" si="1"/>
        <v>-0.48408999999999996</v>
      </c>
      <c r="S20" s="14">
        <f t="shared" si="8"/>
        <v>0.38740751999999995</v>
      </c>
      <c r="T20" s="14">
        <f t="shared" si="3"/>
        <v>-0.54200072</v>
      </c>
      <c r="U20" s="7"/>
      <c r="V20" s="7"/>
      <c r="W20" s="7"/>
    </row>
    <row r="21" spans="1:23" ht="12" customHeight="1">
      <c r="A21" s="3">
        <f>'Raw second_1'!A18</f>
        <v>6</v>
      </c>
      <c r="B21" s="1">
        <f>'Raw second_1'!B18</f>
        <v>-0.13224</v>
      </c>
      <c r="C21" s="1">
        <f>'Raw second_2'!B18</f>
        <v>-0.10983</v>
      </c>
      <c r="D21" s="1">
        <f>'Raw second_3'!B18</f>
        <v>-0.11755</v>
      </c>
      <c r="E21" s="1">
        <f>'Raw second_4'!B18</f>
        <v>-0.11921</v>
      </c>
      <c r="F21" s="1">
        <f>'Raw second_5'!B18</f>
        <v>-0.14438</v>
      </c>
      <c r="G21" s="6"/>
      <c r="H21" s="6">
        <f t="shared" si="4"/>
        <v>-0.124642</v>
      </c>
      <c r="I21" s="6">
        <f t="shared" si="2"/>
        <v>0.01366122871487032</v>
      </c>
      <c r="J21" s="3"/>
      <c r="L21" s="13">
        <f t="shared" si="5"/>
        <v>6</v>
      </c>
      <c r="M21" s="14">
        <f>'First integrals'!H20</f>
        <v>0.20470400000000005</v>
      </c>
      <c r="N21" s="14">
        <f t="shared" si="6"/>
        <v>0.38204136</v>
      </c>
      <c r="O21" s="6"/>
      <c r="P21" s="16">
        <f t="shared" si="7"/>
        <v>6</v>
      </c>
      <c r="Q21" s="6">
        <f t="shared" si="0"/>
        <v>0.20470400000000005</v>
      </c>
      <c r="R21" s="6">
        <f t="shared" si="1"/>
        <v>-0.493088</v>
      </c>
      <c r="S21" s="14">
        <f t="shared" si="8"/>
        <v>0.38204136</v>
      </c>
      <c r="T21" s="14">
        <f t="shared" si="3"/>
        <v>-0.55818736</v>
      </c>
      <c r="U21" s="7"/>
      <c r="V21" s="7"/>
      <c r="W21" s="7"/>
    </row>
    <row r="22" spans="1:23" ht="12" customHeight="1">
      <c r="A22" s="3">
        <f>'Raw second_1'!A19</f>
        <v>8</v>
      </c>
      <c r="B22" s="1">
        <f>'Raw second_1'!B19</f>
        <v>-0.10226</v>
      </c>
      <c r="C22" s="1">
        <f>'Raw second_2'!B19</f>
        <v>-0.1396</v>
      </c>
      <c r="D22" s="1">
        <f>'Raw second_3'!B19</f>
        <v>-0.11794</v>
      </c>
      <c r="E22" s="1">
        <f>'Raw second_4'!B19</f>
        <v>-0.13898</v>
      </c>
      <c r="F22" s="1">
        <f>'Raw second_5'!B19</f>
        <v>-0.11514</v>
      </c>
      <c r="G22" s="6"/>
      <c r="H22" s="6">
        <f t="shared" si="4"/>
        <v>-0.122784</v>
      </c>
      <c r="I22" s="6">
        <f t="shared" si="2"/>
        <v>0.016188096861583182</v>
      </c>
      <c r="L22" s="13">
        <f t="shared" si="5"/>
        <v>8</v>
      </c>
      <c r="M22" s="14">
        <f>'First integrals'!H21</f>
        <v>0.21756799999999998</v>
      </c>
      <c r="N22" s="14">
        <f t="shared" si="6"/>
        <v>0.39480831999999993</v>
      </c>
      <c r="O22" s="6"/>
      <c r="P22" s="16">
        <f t="shared" si="7"/>
        <v>8</v>
      </c>
      <c r="Q22" s="6">
        <f t="shared" si="0"/>
        <v>0.21756799999999998</v>
      </c>
      <c r="R22" s="6">
        <f t="shared" si="1"/>
        <v>-0.49958800000000003</v>
      </c>
      <c r="S22" s="14">
        <f t="shared" si="8"/>
        <v>0.39480831999999993</v>
      </c>
      <c r="T22" s="14">
        <f t="shared" si="3"/>
        <v>-0.5590063200000001</v>
      </c>
      <c r="U22" s="7"/>
      <c r="V22" s="7"/>
      <c r="W22" s="7"/>
    </row>
    <row r="23" spans="1:23" ht="12" customHeight="1">
      <c r="A23" s="3">
        <f>'Raw second_1'!A20</f>
        <v>10</v>
      </c>
      <c r="B23" s="1">
        <f>'Raw second_1'!B20</f>
        <v>-0.13142</v>
      </c>
      <c r="C23" s="1">
        <f>'Raw second_2'!B20</f>
        <v>-0.12138</v>
      </c>
      <c r="D23" s="1">
        <f>'Raw second_3'!B20</f>
        <v>-0.1105</v>
      </c>
      <c r="E23" s="1">
        <f>'Raw second_4'!B20</f>
        <v>-0.09452</v>
      </c>
      <c r="F23" s="1">
        <f>'Raw second_5'!B20</f>
        <v>-0.11908</v>
      </c>
      <c r="G23" s="6"/>
      <c r="H23" s="6">
        <f t="shared" si="4"/>
        <v>-0.11538</v>
      </c>
      <c r="I23" s="6">
        <f t="shared" si="2"/>
        <v>0.013837680441461357</v>
      </c>
      <c r="J23" s="3"/>
      <c r="L23" s="13">
        <f t="shared" si="5"/>
        <v>10</v>
      </c>
      <c r="M23" s="14">
        <f>'First integrals'!H22</f>
        <v>0.20899199999999998</v>
      </c>
      <c r="N23" s="14">
        <f t="shared" si="6"/>
        <v>0.37627151999999997</v>
      </c>
      <c r="O23" s="6"/>
      <c r="P23" s="16">
        <f t="shared" si="7"/>
        <v>10</v>
      </c>
      <c r="Q23" s="6">
        <f t="shared" si="0"/>
        <v>0.20899199999999998</v>
      </c>
      <c r="R23" s="6">
        <f t="shared" si="1"/>
        <v>-0.510262</v>
      </c>
      <c r="S23" s="14">
        <f t="shared" si="8"/>
        <v>0.37627151999999997</v>
      </c>
      <c r="T23" s="14">
        <f t="shared" si="3"/>
        <v>-0.5686319999999999</v>
      </c>
      <c r="U23" s="7"/>
      <c r="V23" s="7"/>
      <c r="W23" s="7"/>
    </row>
    <row r="24" spans="1:23" ht="12" customHeight="1">
      <c r="A24" s="3">
        <f>'Raw second_1'!A21</f>
        <v>12</v>
      </c>
      <c r="B24" s="1">
        <f>'Raw second_1'!B21</f>
        <v>-0.10673</v>
      </c>
      <c r="C24" s="1">
        <f>'Raw second_2'!B21</f>
        <v>-0.10385</v>
      </c>
      <c r="D24" s="1">
        <f>'Raw second_3'!B21</f>
        <v>-0.10091</v>
      </c>
      <c r="E24" s="1">
        <f>'Raw second_4'!B21</f>
        <v>-0.1081</v>
      </c>
      <c r="F24" s="1">
        <f>'Raw second_5'!B21</f>
        <v>-0.11037</v>
      </c>
      <c r="G24" s="6"/>
      <c r="H24" s="6">
        <f t="shared" si="4"/>
        <v>-0.105992</v>
      </c>
      <c r="I24" s="6">
        <f t="shared" si="2"/>
        <v>0.003693578210895111</v>
      </c>
      <c r="J24" s="3"/>
      <c r="L24" s="13">
        <f t="shared" si="5"/>
        <v>12</v>
      </c>
      <c r="M24" s="14">
        <f>'First integrals'!H23</f>
        <v>0.21473399999999998</v>
      </c>
      <c r="N24" s="14">
        <f t="shared" si="6"/>
        <v>0.3720421599999999</v>
      </c>
      <c r="O24" s="6"/>
      <c r="P24" s="16">
        <f t="shared" si="7"/>
        <v>12</v>
      </c>
      <c r="Q24" s="6">
        <f t="shared" si="0"/>
        <v>0.21473399999999998</v>
      </c>
      <c r="R24" s="6">
        <f t="shared" si="1"/>
        <v>-0.500284</v>
      </c>
      <c r="S24" s="14">
        <f t="shared" si="8"/>
        <v>0.3720421599999999</v>
      </c>
      <c r="T24" s="14">
        <f t="shared" si="3"/>
        <v>-0.5554033599999999</v>
      </c>
      <c r="U24" s="7"/>
      <c r="V24" s="7"/>
      <c r="W24" s="7"/>
    </row>
    <row r="25" spans="1:23" ht="12" customHeight="1">
      <c r="A25" s="3">
        <f>'Raw second_1'!A22</f>
        <v>14</v>
      </c>
      <c r="B25" s="1">
        <f>'Raw second_1'!B22</f>
        <v>-0.12552</v>
      </c>
      <c r="C25" s="1">
        <f>'Raw second_2'!B22</f>
        <v>-0.11276</v>
      </c>
      <c r="D25" s="1">
        <f>'Raw second_3'!B22</f>
        <v>-0.10516</v>
      </c>
      <c r="E25" s="1">
        <f>'Raw second_4'!B22</f>
        <v>-0.10583</v>
      </c>
      <c r="F25" s="1">
        <f>'Raw second_5'!B22</f>
        <v>-0.10079</v>
      </c>
      <c r="G25" s="6"/>
      <c r="H25" s="6">
        <f t="shared" si="4"/>
        <v>-0.110012</v>
      </c>
      <c r="I25" s="6">
        <f t="shared" si="2"/>
        <v>0.009671166940964341</v>
      </c>
      <c r="J25" s="3"/>
      <c r="L25" s="13">
        <f t="shared" si="5"/>
        <v>14</v>
      </c>
      <c r="M25" s="14">
        <f>'First integrals'!H24</f>
        <v>0.222832</v>
      </c>
      <c r="N25" s="14">
        <f t="shared" si="6"/>
        <v>0.38609904</v>
      </c>
      <c r="O25" s="6"/>
      <c r="P25" s="16">
        <f t="shared" si="7"/>
        <v>14</v>
      </c>
      <c r="Q25" s="6">
        <f t="shared" si="0"/>
        <v>0.222832</v>
      </c>
      <c r="R25" s="6">
        <f t="shared" si="1"/>
        <v>-0.499838</v>
      </c>
      <c r="S25" s="14">
        <f t="shared" si="8"/>
        <v>0.38609904</v>
      </c>
      <c r="T25" s="14">
        <f t="shared" si="3"/>
        <v>-0.55728024</v>
      </c>
      <c r="U25" s="7"/>
      <c r="V25" s="7"/>
      <c r="W25" s="7"/>
    </row>
    <row r="26" spans="1:23" ht="12" customHeight="1">
      <c r="A26" s="3">
        <f>'Raw second_1'!A23</f>
        <v>16</v>
      </c>
      <c r="B26" s="1">
        <f>'Raw second_1'!B23</f>
        <v>-0.11972</v>
      </c>
      <c r="C26" s="1">
        <f>'Raw second_2'!B23</f>
        <v>-0.1184</v>
      </c>
      <c r="D26" s="1">
        <f>'Raw second_3'!B23</f>
        <v>-0.12285</v>
      </c>
      <c r="E26" s="1">
        <f>'Raw second_4'!B23</f>
        <v>-0.13056</v>
      </c>
      <c r="F26" s="1">
        <f>'Raw second_5'!B23</f>
        <v>-0.128</v>
      </c>
      <c r="G26" s="6"/>
      <c r="H26" s="6">
        <f t="shared" si="4"/>
        <v>-0.123906</v>
      </c>
      <c r="I26" s="6">
        <f t="shared" si="2"/>
        <v>0.005243813497827442</v>
      </c>
      <c r="J26" s="3"/>
      <c r="L26" s="13">
        <f t="shared" si="5"/>
        <v>16</v>
      </c>
      <c r="M26" s="14">
        <f>'First integrals'!H25</f>
        <v>0.221154</v>
      </c>
      <c r="N26" s="14">
        <f t="shared" si="6"/>
        <v>0.40026959999999995</v>
      </c>
      <c r="O26" s="6"/>
      <c r="P26" s="16">
        <f t="shared" si="7"/>
        <v>16</v>
      </c>
      <c r="Q26" s="6">
        <f t="shared" si="0"/>
        <v>0.221154</v>
      </c>
      <c r="R26" s="6">
        <f t="shared" si="1"/>
        <v>-0.5107959999999999</v>
      </c>
      <c r="S26" s="14">
        <f t="shared" si="8"/>
        <v>0.40026959999999995</v>
      </c>
      <c r="T26" s="14">
        <f t="shared" si="3"/>
        <v>-0.5831134399999999</v>
      </c>
      <c r="U26" s="7"/>
      <c r="V26" s="7"/>
      <c r="W26" s="7"/>
    </row>
    <row r="27" spans="1:23" ht="12" customHeight="1">
      <c r="A27" s="3">
        <f>'Raw second_1'!A24</f>
        <v>18</v>
      </c>
      <c r="B27" s="1">
        <f>'Raw second_1'!B24</f>
        <v>-0.12718</v>
      </c>
      <c r="C27" s="1">
        <f>'Raw second_2'!B24</f>
        <v>-0.11601</v>
      </c>
      <c r="D27" s="1">
        <f>'Raw second_3'!B24</f>
        <v>-0.11498</v>
      </c>
      <c r="E27" s="1">
        <f>'Raw second_4'!B24</f>
        <v>-0.13217</v>
      </c>
      <c r="F27" s="1">
        <f>'Raw second_5'!B24</f>
        <v>-0.12314</v>
      </c>
      <c r="G27" s="6"/>
      <c r="H27" s="6">
        <f t="shared" si="4"/>
        <v>-0.122696</v>
      </c>
      <c r="I27" s="6">
        <f t="shared" si="2"/>
        <v>0.007319482905233126</v>
      </c>
      <c r="J27" s="3"/>
      <c r="L27" s="13">
        <f t="shared" si="5"/>
        <v>18</v>
      </c>
      <c r="M27" s="14">
        <f>'First integrals'!H26</f>
        <v>0.224886</v>
      </c>
      <c r="N27" s="14">
        <f t="shared" si="6"/>
        <v>0.40319511999999996</v>
      </c>
      <c r="O27" s="6"/>
      <c r="P27" s="16">
        <f t="shared" si="7"/>
        <v>18</v>
      </c>
      <c r="Q27" s="6">
        <f t="shared" si="0"/>
        <v>0.224886</v>
      </c>
      <c r="R27" s="6">
        <f t="shared" si="1"/>
        <v>-0.508964</v>
      </c>
      <c r="S27" s="14">
        <f t="shared" si="8"/>
        <v>0.40319511999999996</v>
      </c>
      <c r="T27" s="14">
        <f t="shared" si="3"/>
        <v>-0.57191016</v>
      </c>
      <c r="U27" s="7"/>
      <c r="V27" s="7"/>
      <c r="W27" s="7"/>
    </row>
    <row r="28" spans="1:23" ht="12" customHeight="1">
      <c r="A28" s="3">
        <f>'Raw second_1'!A25</f>
        <v>20</v>
      </c>
      <c r="B28" s="1">
        <f>'Raw second_1'!B25</f>
        <v>-0.12823</v>
      </c>
      <c r="C28" s="1">
        <f>'Raw second_2'!B25</f>
        <v>-0.11618</v>
      </c>
      <c r="D28" s="1">
        <f>'Raw second_3'!B25</f>
        <v>-0.09561</v>
      </c>
      <c r="E28" s="1">
        <f>'Raw second_4'!B25</f>
        <v>-0.10426</v>
      </c>
      <c r="F28" s="1">
        <f>'Raw second_5'!B25</f>
        <v>-0.1224</v>
      </c>
      <c r="G28" s="6"/>
      <c r="H28" s="6">
        <f t="shared" si="4"/>
        <v>-0.11333599999999999</v>
      </c>
      <c r="I28" s="6">
        <f t="shared" si="2"/>
        <v>0.013310339214310197</v>
      </c>
      <c r="J28" s="3"/>
      <c r="L28" s="13">
        <f t="shared" si="5"/>
        <v>20</v>
      </c>
      <c r="M28" s="14">
        <f>'First integrals'!H27</f>
        <v>0.216452</v>
      </c>
      <c r="N28" s="14">
        <f t="shared" si="6"/>
        <v>0.38255407999999996</v>
      </c>
      <c r="O28" s="6"/>
      <c r="P28" s="16">
        <f t="shared" si="7"/>
        <v>20</v>
      </c>
      <c r="Q28" s="6">
        <f t="shared" si="0"/>
        <v>0.216452</v>
      </c>
      <c r="R28" s="6">
        <f t="shared" si="1"/>
        <v>-0.5069079999999999</v>
      </c>
      <c r="S28" s="14">
        <f t="shared" si="8"/>
        <v>0.38255407999999996</v>
      </c>
      <c r="T28" s="14">
        <f t="shared" si="3"/>
        <v>-0.5778911199999999</v>
      </c>
      <c r="U28" s="7"/>
      <c r="V28" s="7"/>
      <c r="W28" s="7"/>
    </row>
    <row r="29" spans="2:18" ht="12" customHeight="1">
      <c r="B29" s="7"/>
      <c r="C29" s="7"/>
      <c r="D29" s="7"/>
      <c r="E29" s="7"/>
      <c r="F29" s="7"/>
      <c r="G29" s="7"/>
      <c r="H29" s="7" t="s">
        <v>8</v>
      </c>
      <c r="I29" s="6">
        <f>AVERAGE(I8:I28)</f>
        <v>0.010827265013195374</v>
      </c>
      <c r="J29" s="2" t="s">
        <v>13</v>
      </c>
      <c r="L29" s="15" t="s">
        <v>8</v>
      </c>
      <c r="M29" s="1">
        <f>AVERAGE(M8:M28)</f>
        <v>0.2112445714285714</v>
      </c>
      <c r="N29" s="1">
        <f>AVERAGE(N8:N28)</f>
        <v>0.382558278095238</v>
      </c>
      <c r="P29" s="13"/>
      <c r="Q29" s="14"/>
      <c r="R29" s="14"/>
    </row>
    <row r="30" spans="12:14" ht="12" customHeight="1">
      <c r="L30" s="9"/>
      <c r="M30" s="9"/>
      <c r="N30" s="9"/>
    </row>
    <row r="31" spans="1:14" ht="12" customHeight="1">
      <c r="A31" s="2" t="s">
        <v>10</v>
      </c>
      <c r="J31" s="3"/>
      <c r="L31" s="9"/>
      <c r="M31" s="10" t="s">
        <v>21</v>
      </c>
      <c r="N31" s="10" t="s">
        <v>22</v>
      </c>
    </row>
    <row r="32" spans="1:14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11" t="s">
        <v>23</v>
      </c>
      <c r="M32" s="11" t="s">
        <v>32</v>
      </c>
      <c r="N32" s="11" t="s">
        <v>33</v>
      </c>
    </row>
    <row r="33" spans="1:14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L33" s="12" t="s">
        <v>25</v>
      </c>
      <c r="M33" s="12" t="s">
        <v>12</v>
      </c>
      <c r="N33" s="12" t="s">
        <v>26</v>
      </c>
    </row>
    <row r="34" spans="1:14" ht="12" customHeight="1">
      <c r="A34" s="3">
        <f>A8</f>
        <v>-20</v>
      </c>
      <c r="B34" s="1">
        <f>'Raw second_1'!C5</f>
        <v>-0.02805</v>
      </c>
      <c r="C34" s="1">
        <f>'Raw second_2'!C5</f>
        <v>-0.02911</v>
      </c>
      <c r="D34" s="1">
        <f>'Raw second_3'!C5</f>
        <v>-0.03144</v>
      </c>
      <c r="E34" s="1">
        <f>'Raw second_4'!C5</f>
        <v>-0.04024</v>
      </c>
      <c r="F34" s="1">
        <f>'Raw second_5'!C5</f>
        <v>-0.03137</v>
      </c>
      <c r="G34" s="6"/>
      <c r="H34" s="6">
        <f aca="true" t="shared" si="9" ref="H34:H54">AVERAGE(B34:F34)</f>
        <v>-0.032042</v>
      </c>
      <c r="I34" s="6">
        <f aca="true" t="shared" si="10" ref="I34:I54">STDEV(B34:F34)</f>
        <v>0.004810246355437491</v>
      </c>
      <c r="J34" s="3"/>
      <c r="L34" s="13">
        <f>A34</f>
        <v>-20</v>
      </c>
      <c r="M34" s="14">
        <f>'First integrals'!H34</f>
        <v>-0.474112</v>
      </c>
      <c r="N34" s="14">
        <f>0.5*$H$2*(M34-H34)</f>
        <v>-0.5128012</v>
      </c>
    </row>
    <row r="35" spans="1:14" ht="12" customHeight="1">
      <c r="A35" s="3">
        <f aca="true" t="shared" si="11" ref="A35:A54">A9</f>
        <v>-18</v>
      </c>
      <c r="B35" s="1">
        <f>'Raw second_1'!C6</f>
        <v>-0.02453</v>
      </c>
      <c r="C35" s="1">
        <f>'Raw second_2'!C6</f>
        <v>-0.00612</v>
      </c>
      <c r="D35" s="1">
        <f>'Raw second_3'!C6</f>
        <v>-0.02374</v>
      </c>
      <c r="E35" s="1">
        <f>'Raw second_4'!C6</f>
        <v>-0.0243</v>
      </c>
      <c r="F35" s="1">
        <f>'Raw second_5'!C6</f>
        <v>-0.02259</v>
      </c>
      <c r="G35" s="6"/>
      <c r="H35" s="6">
        <f t="shared" si="9"/>
        <v>-0.020256</v>
      </c>
      <c r="I35" s="6">
        <f t="shared" si="10"/>
        <v>0.007937778656526019</v>
      </c>
      <c r="J35" s="3"/>
      <c r="L35" s="13">
        <f aca="true" t="shared" si="12" ref="L35:L54">A35</f>
        <v>-18</v>
      </c>
      <c r="M35" s="14">
        <f>'First integrals'!H35</f>
        <v>-0.47881999999999997</v>
      </c>
      <c r="N35" s="14">
        <f aca="true" t="shared" si="13" ref="N35:N54">0.5*$H$2*(M35-H35)</f>
        <v>-0.5319342399999999</v>
      </c>
    </row>
    <row r="36" spans="1:14" ht="12" customHeight="1">
      <c r="A36" s="3">
        <f t="shared" si="11"/>
        <v>-16</v>
      </c>
      <c r="B36" s="1">
        <f>'Raw second_1'!C7</f>
        <v>-0.01657</v>
      </c>
      <c r="C36" s="1">
        <f>'Raw second_2'!C7</f>
        <v>-0.011</v>
      </c>
      <c r="D36" s="1">
        <f>'Raw second_3'!C7</f>
        <v>-0.02677</v>
      </c>
      <c r="E36" s="1">
        <f>'Raw second_4'!C7</f>
        <v>-0.00756</v>
      </c>
      <c r="F36" s="1">
        <f>'Raw second_5'!C7</f>
        <v>-0.00982</v>
      </c>
      <c r="G36" s="6"/>
      <c r="H36" s="6">
        <f t="shared" si="9"/>
        <v>-0.014343999999999999</v>
      </c>
      <c r="I36" s="6">
        <f t="shared" si="10"/>
        <v>0.007697923746049971</v>
      </c>
      <c r="J36" s="3"/>
      <c r="L36" s="13">
        <f t="shared" si="12"/>
        <v>-16</v>
      </c>
      <c r="M36" s="14">
        <f>'First integrals'!H36</f>
        <v>-0.48109</v>
      </c>
      <c r="N36" s="14">
        <f t="shared" si="13"/>
        <v>-0.54142536</v>
      </c>
    </row>
    <row r="37" spans="1:14" ht="12" customHeight="1">
      <c r="A37" s="3">
        <f t="shared" si="11"/>
        <v>-14</v>
      </c>
      <c r="B37" s="1">
        <f>'Raw second_1'!C8</f>
        <v>-0.02922</v>
      </c>
      <c r="C37" s="1">
        <f>'Raw second_2'!C8</f>
        <v>-0.01405</v>
      </c>
      <c r="D37" s="1">
        <f>'Raw second_3'!C8</f>
        <v>-0.00808</v>
      </c>
      <c r="E37" s="1">
        <f>'Raw second_4'!C8</f>
        <v>-0.00173</v>
      </c>
      <c r="F37" s="1">
        <f>'Raw second_5'!C8</f>
        <v>-0.01637</v>
      </c>
      <c r="G37" s="6"/>
      <c r="H37" s="6">
        <f t="shared" si="9"/>
        <v>-0.013890000000000003</v>
      </c>
      <c r="I37" s="6">
        <f t="shared" si="10"/>
        <v>0.010281130774384688</v>
      </c>
      <c r="J37" s="3"/>
      <c r="L37" s="13">
        <f t="shared" si="12"/>
        <v>-14</v>
      </c>
      <c r="M37" s="14">
        <f>'First integrals'!H37</f>
        <v>-0.49186399999999997</v>
      </c>
      <c r="N37" s="14">
        <f t="shared" si="13"/>
        <v>-0.5544498399999999</v>
      </c>
    </row>
    <row r="38" spans="1:14" ht="12" customHeight="1">
      <c r="A38" s="3">
        <f t="shared" si="11"/>
        <v>-12</v>
      </c>
      <c r="B38" s="1">
        <f>'Raw second_1'!C9</f>
        <v>-0.01223</v>
      </c>
      <c r="C38" s="1">
        <f>'Raw second_2'!C9</f>
        <v>-0.00379</v>
      </c>
      <c r="D38" s="1">
        <f>'Raw second_3'!C9</f>
        <v>-0.01408</v>
      </c>
      <c r="E38" s="1">
        <f>'Raw second_4'!C9</f>
        <v>-0.01199</v>
      </c>
      <c r="F38" s="1">
        <f>'Raw second_5'!C9</f>
        <v>-0.01879</v>
      </c>
      <c r="G38" s="6"/>
      <c r="H38" s="6">
        <f t="shared" si="9"/>
        <v>-0.012176000000000001</v>
      </c>
      <c r="I38" s="6">
        <f t="shared" si="10"/>
        <v>0.0054252354787603435</v>
      </c>
      <c r="J38" s="3"/>
      <c r="L38" s="13">
        <f t="shared" si="12"/>
        <v>-12</v>
      </c>
      <c r="M38" s="14">
        <f>'First integrals'!H38</f>
        <v>-0.47374799999999995</v>
      </c>
      <c r="N38" s="14">
        <f t="shared" si="13"/>
        <v>-0.5354235199999999</v>
      </c>
    </row>
    <row r="39" spans="1:14" ht="12" customHeight="1">
      <c r="A39" s="3">
        <f t="shared" si="11"/>
        <v>-10</v>
      </c>
      <c r="B39" s="1">
        <f>'Raw second_1'!C10</f>
        <v>-0.01659</v>
      </c>
      <c r="C39" s="1">
        <f>'Raw second_2'!C10</f>
        <v>-0.01773</v>
      </c>
      <c r="D39" s="1">
        <f>'Raw second_3'!C10</f>
        <v>-0.01032</v>
      </c>
      <c r="E39" s="1">
        <f>'Raw second_4'!C10</f>
        <v>-0.01765</v>
      </c>
      <c r="F39" s="1">
        <f>'Raw second_5'!C10</f>
        <v>-0.00789</v>
      </c>
      <c r="G39" s="6"/>
      <c r="H39" s="6">
        <f t="shared" si="9"/>
        <v>-0.014035999999999998</v>
      </c>
      <c r="I39" s="6">
        <f t="shared" si="10"/>
        <v>0.004604658510682423</v>
      </c>
      <c r="J39" s="3"/>
      <c r="L39" s="13">
        <f t="shared" si="12"/>
        <v>-10</v>
      </c>
      <c r="M39" s="14">
        <f>'First integrals'!H39</f>
        <v>-0.48948600000000003</v>
      </c>
      <c r="N39" s="14">
        <f t="shared" si="13"/>
        <v>-0.551522</v>
      </c>
    </row>
    <row r="40" spans="1:14" ht="12" customHeight="1">
      <c r="A40" s="3">
        <f t="shared" si="11"/>
        <v>-8</v>
      </c>
      <c r="B40" s="1">
        <f>'Raw second_1'!C11</f>
        <v>-0.00372</v>
      </c>
      <c r="C40" s="1">
        <f>'Raw second_2'!C11</f>
        <v>-0.02393</v>
      </c>
      <c r="D40" s="1">
        <f>'Raw second_3'!C11</f>
        <v>-0.02156</v>
      </c>
      <c r="E40" s="1">
        <f>'Raw second_4'!C11</f>
        <v>-0.01569</v>
      </c>
      <c r="F40" s="1">
        <f>'Raw second_5'!C11</f>
        <v>-0.01287</v>
      </c>
      <c r="G40" s="6"/>
      <c r="H40" s="6">
        <f t="shared" si="9"/>
        <v>-0.015554000000000002</v>
      </c>
      <c r="I40" s="6">
        <f t="shared" si="10"/>
        <v>0.007960768179013877</v>
      </c>
      <c r="J40" s="3"/>
      <c r="L40" s="13">
        <f t="shared" si="12"/>
        <v>-8</v>
      </c>
      <c r="M40" s="14">
        <f>'First integrals'!H40</f>
        <v>-0.47887599999999997</v>
      </c>
      <c r="N40" s="14">
        <f t="shared" si="13"/>
        <v>-0.5374535199999999</v>
      </c>
    </row>
    <row r="41" spans="1:14" ht="12" customHeight="1">
      <c r="A41" s="3">
        <f t="shared" si="11"/>
        <v>-6</v>
      </c>
      <c r="B41" s="1">
        <f>'Raw second_1'!C12</f>
        <v>-0.0175</v>
      </c>
      <c r="C41" s="1">
        <f>'Raw second_2'!C12</f>
        <v>-0.01071</v>
      </c>
      <c r="D41" s="1">
        <f>'Raw second_3'!C12</f>
        <v>-0.0133</v>
      </c>
      <c r="E41" s="1">
        <f>'Raw second_4'!C12</f>
        <v>-0.01543</v>
      </c>
      <c r="F41" s="1">
        <f>'Raw second_5'!C12</f>
        <v>-0.00272</v>
      </c>
      <c r="G41" s="6"/>
      <c r="H41" s="6">
        <f t="shared" si="9"/>
        <v>-0.011932000000000002</v>
      </c>
      <c r="I41" s="6">
        <f t="shared" si="10"/>
        <v>0.005732893684693617</v>
      </c>
      <c r="J41" s="3"/>
      <c r="L41" s="13">
        <f t="shared" si="12"/>
        <v>-6</v>
      </c>
      <c r="M41" s="14">
        <f>'First integrals'!H41</f>
        <v>-0.4975860000000001</v>
      </c>
      <c r="N41" s="14">
        <f t="shared" si="13"/>
        <v>-0.56335864</v>
      </c>
    </row>
    <row r="42" spans="1:14" ht="12" customHeight="1">
      <c r="A42" s="3">
        <f t="shared" si="11"/>
        <v>-4</v>
      </c>
      <c r="B42" s="1">
        <f>'Raw second_1'!C13</f>
        <v>-0.03162</v>
      </c>
      <c r="C42" s="1">
        <f>'Raw second_2'!C13</f>
        <v>-0.01689</v>
      </c>
      <c r="D42" s="1">
        <f>'Raw second_3'!C13</f>
        <v>-0.02222</v>
      </c>
      <c r="E42" s="1">
        <f>'Raw second_4'!C13</f>
        <v>-0.02528</v>
      </c>
      <c r="F42" s="1">
        <f>'Raw second_5'!C13</f>
        <v>-0.0148</v>
      </c>
      <c r="G42" s="6"/>
      <c r="H42" s="6">
        <f t="shared" si="9"/>
        <v>-0.022161999999999998</v>
      </c>
      <c r="I42" s="6">
        <f t="shared" si="10"/>
        <v>0.006730008915298708</v>
      </c>
      <c r="J42" s="3"/>
      <c r="L42" s="13">
        <f t="shared" si="12"/>
        <v>-4</v>
      </c>
      <c r="M42" s="14">
        <f>'First integrals'!H42</f>
        <v>-0.492058</v>
      </c>
      <c r="N42" s="14">
        <f t="shared" si="13"/>
        <v>-0.5450793599999999</v>
      </c>
    </row>
    <row r="43" spans="1:14" ht="12" customHeight="1">
      <c r="A43" s="3">
        <f t="shared" si="11"/>
        <v>-2</v>
      </c>
      <c r="B43" s="1">
        <f>'Raw second_1'!C14</f>
        <v>-0.0301</v>
      </c>
      <c r="C43" s="1">
        <f>'Raw second_2'!C14</f>
        <v>-0.0291</v>
      </c>
      <c r="D43" s="1">
        <f>'Raw second_3'!C14</f>
        <v>-0.01916</v>
      </c>
      <c r="E43" s="1">
        <f>'Raw second_4'!C14</f>
        <v>-0.02748</v>
      </c>
      <c r="F43" s="1">
        <f>'Raw second_5'!C14</f>
        <v>-0.00518</v>
      </c>
      <c r="G43" s="6"/>
      <c r="H43" s="6">
        <f t="shared" si="9"/>
        <v>-0.022204</v>
      </c>
      <c r="I43" s="6">
        <f t="shared" si="10"/>
        <v>0.010450123444246964</v>
      </c>
      <c r="J43" s="3"/>
      <c r="L43" s="13">
        <f t="shared" si="12"/>
        <v>-2</v>
      </c>
      <c r="M43" s="14">
        <f>'First integrals'!H43</f>
        <v>-0.48463</v>
      </c>
      <c r="N43" s="14">
        <f t="shared" si="13"/>
        <v>-0.53641416</v>
      </c>
    </row>
    <row r="44" spans="1:14" ht="12" customHeight="1">
      <c r="A44" s="3">
        <f t="shared" si="11"/>
        <v>0</v>
      </c>
      <c r="B44" s="1">
        <f>'Raw second_1'!C15</f>
        <v>-0.02382</v>
      </c>
      <c r="C44" s="1">
        <f>'Raw second_2'!C15</f>
        <v>-0.02191</v>
      </c>
      <c r="D44" s="1">
        <f>'Raw second_3'!C15</f>
        <v>-0.01369</v>
      </c>
      <c r="E44" s="1">
        <f>'Raw second_4'!C15</f>
        <v>-0.03077</v>
      </c>
      <c r="F44" s="1">
        <f>'Raw second_5'!C15</f>
        <v>-0.01605</v>
      </c>
      <c r="G44" s="6"/>
      <c r="H44" s="6">
        <f t="shared" si="9"/>
        <v>-0.021247999999999996</v>
      </c>
      <c r="I44" s="6">
        <f t="shared" si="10"/>
        <v>0.0067428569612590725</v>
      </c>
      <c r="J44" s="3"/>
      <c r="L44" s="13">
        <f t="shared" si="12"/>
        <v>0</v>
      </c>
      <c r="M44" s="14">
        <f>'First integrals'!H44</f>
        <v>-0.48778000000000005</v>
      </c>
      <c r="N44" s="14">
        <f t="shared" si="13"/>
        <v>-0.5411771200000001</v>
      </c>
    </row>
    <row r="45" spans="1:14" ht="12" customHeight="1">
      <c r="A45" s="3">
        <f t="shared" si="11"/>
        <v>2</v>
      </c>
      <c r="B45" s="1">
        <f>'Raw second_1'!C16</f>
        <v>-0.0227</v>
      </c>
      <c r="C45" s="1">
        <f>'Raw second_2'!C16</f>
        <v>-0.02224</v>
      </c>
      <c r="D45" s="1">
        <f>'Raw second_3'!C16</f>
        <v>-0.02283</v>
      </c>
      <c r="E45" s="1">
        <f>'Raw second_4'!C16</f>
        <v>-0.01793</v>
      </c>
      <c r="F45" s="1">
        <f>'Raw second_5'!C16</f>
        <v>-0.01669</v>
      </c>
      <c r="G45" s="6"/>
      <c r="H45" s="6">
        <f t="shared" si="9"/>
        <v>-0.020478</v>
      </c>
      <c r="I45" s="6">
        <f t="shared" si="10"/>
        <v>0.0029332183689592746</v>
      </c>
      <c r="J45" s="3"/>
      <c r="L45" s="13">
        <f t="shared" si="12"/>
        <v>2</v>
      </c>
      <c r="M45" s="14">
        <f>'First integrals'!H45</f>
        <v>-0.493076</v>
      </c>
      <c r="N45" s="14">
        <f t="shared" si="13"/>
        <v>-0.54821368</v>
      </c>
    </row>
    <row r="46" spans="1:14" ht="12" customHeight="1">
      <c r="A46" s="3">
        <f t="shared" si="11"/>
        <v>4</v>
      </c>
      <c r="B46" s="1">
        <f>'Raw second_1'!C17</f>
        <v>-0.00118</v>
      </c>
      <c r="C46" s="1">
        <f>'Raw second_2'!C17</f>
        <v>-0.02797</v>
      </c>
      <c r="D46" s="1">
        <f>'Raw second_3'!C17</f>
        <v>-0.03232</v>
      </c>
      <c r="E46" s="1">
        <f>'Raw second_4'!C17</f>
        <v>-0.0117</v>
      </c>
      <c r="F46" s="1">
        <f>'Raw second_5'!C17</f>
        <v>-0.01107</v>
      </c>
      <c r="G46" s="6"/>
      <c r="H46" s="6">
        <f t="shared" si="9"/>
        <v>-0.016848</v>
      </c>
      <c r="I46" s="6">
        <f t="shared" si="10"/>
        <v>0.012927249127327903</v>
      </c>
      <c r="J46" s="3"/>
      <c r="L46" s="13">
        <f t="shared" si="12"/>
        <v>4</v>
      </c>
      <c r="M46" s="14">
        <f>'First integrals'!H46</f>
        <v>-0.48408999999999996</v>
      </c>
      <c r="N46" s="14">
        <f t="shared" si="13"/>
        <v>-0.54200072</v>
      </c>
    </row>
    <row r="47" spans="1:14" ht="12" customHeight="1">
      <c r="A47" s="3">
        <f t="shared" si="11"/>
        <v>6</v>
      </c>
      <c r="B47" s="1">
        <f>'Raw second_1'!C18</f>
        <v>-0.02642</v>
      </c>
      <c r="C47" s="1">
        <f>'Raw second_2'!C18</f>
        <v>0.00073</v>
      </c>
      <c r="D47" s="1">
        <f>'Raw second_3'!C18</f>
        <v>-0.00149</v>
      </c>
      <c r="E47" s="1">
        <f>'Raw second_4'!C18</f>
        <v>-0.02435</v>
      </c>
      <c r="F47" s="1">
        <f>'Raw second_5'!C18</f>
        <v>-0.00793</v>
      </c>
      <c r="G47" s="6"/>
      <c r="H47" s="6">
        <f t="shared" si="9"/>
        <v>-0.011891999999999998</v>
      </c>
      <c r="I47" s="6">
        <f t="shared" si="10"/>
        <v>0.012742433833455837</v>
      </c>
      <c r="J47" s="3"/>
      <c r="L47" s="13">
        <f t="shared" si="12"/>
        <v>6</v>
      </c>
      <c r="M47" s="14">
        <f>'First integrals'!H47</f>
        <v>-0.493088</v>
      </c>
      <c r="N47" s="14">
        <f t="shared" si="13"/>
        <v>-0.55818736</v>
      </c>
    </row>
    <row r="48" spans="1:14" ht="12" customHeight="1">
      <c r="A48" s="3">
        <f t="shared" si="11"/>
        <v>8</v>
      </c>
      <c r="B48" s="1">
        <f>'Raw second_1'!C19</f>
        <v>-0.01619</v>
      </c>
      <c r="C48" s="1">
        <f>'Raw second_2'!C19</f>
        <v>-0.01742</v>
      </c>
      <c r="D48" s="1">
        <f>'Raw second_3'!C19</f>
        <v>-0.01454</v>
      </c>
      <c r="E48" s="1">
        <f>'Raw second_4'!C19</f>
        <v>-0.01762</v>
      </c>
      <c r="F48" s="1">
        <f>'Raw second_5'!C19</f>
        <v>-0.02266</v>
      </c>
      <c r="G48" s="6"/>
      <c r="H48" s="6">
        <f t="shared" si="9"/>
        <v>-0.017686</v>
      </c>
      <c r="I48" s="6">
        <f t="shared" si="10"/>
        <v>0.0030393716455873036</v>
      </c>
      <c r="J48" s="3"/>
      <c r="L48" s="13">
        <f t="shared" si="12"/>
        <v>8</v>
      </c>
      <c r="M48" s="14">
        <f>'First integrals'!H48</f>
        <v>-0.49958800000000003</v>
      </c>
      <c r="N48" s="14">
        <f t="shared" si="13"/>
        <v>-0.5590063200000001</v>
      </c>
    </row>
    <row r="49" spans="1:14" ht="12" customHeight="1">
      <c r="A49" s="3">
        <f t="shared" si="11"/>
        <v>10</v>
      </c>
      <c r="B49" s="1">
        <f>'Raw second_1'!C20</f>
        <v>-0.01092</v>
      </c>
      <c r="C49" s="1">
        <f>'Raw second_2'!C20</f>
        <v>-0.02065</v>
      </c>
      <c r="D49" s="1">
        <f>'Raw second_3'!C20</f>
        <v>-0.03767</v>
      </c>
      <c r="E49" s="1">
        <f>'Raw second_4'!C20</f>
        <v>-0.01324</v>
      </c>
      <c r="F49" s="1">
        <f>'Raw second_5'!C20</f>
        <v>-0.01783</v>
      </c>
      <c r="G49" s="6"/>
      <c r="H49" s="6">
        <f t="shared" si="9"/>
        <v>-0.020062</v>
      </c>
      <c r="I49" s="6">
        <f t="shared" si="10"/>
        <v>0.0105532587384182</v>
      </c>
      <c r="J49" s="3"/>
      <c r="L49" s="13">
        <f t="shared" si="12"/>
        <v>10</v>
      </c>
      <c r="M49" s="14">
        <f>'First integrals'!H49</f>
        <v>-0.510262</v>
      </c>
      <c r="N49" s="14">
        <f t="shared" si="13"/>
        <v>-0.5686319999999999</v>
      </c>
    </row>
    <row r="50" spans="1:14" ht="12" customHeight="1">
      <c r="A50" s="3">
        <f t="shared" si="11"/>
        <v>12</v>
      </c>
      <c r="B50" s="1">
        <f>'Raw second_1'!C21</f>
        <v>-0.01935</v>
      </c>
      <c r="C50" s="1">
        <f>'Raw second_2'!C21</f>
        <v>-0.03082</v>
      </c>
      <c r="D50" s="1">
        <f>'Raw second_3'!C21</f>
        <v>-0.01747</v>
      </c>
      <c r="E50" s="1">
        <f>'Raw second_4'!C21</f>
        <v>-0.0157</v>
      </c>
      <c r="F50" s="1">
        <f>'Raw second_5'!C21</f>
        <v>-0.0241</v>
      </c>
      <c r="G50" s="6"/>
      <c r="H50" s="6">
        <f t="shared" si="9"/>
        <v>-0.021488</v>
      </c>
      <c r="I50" s="6">
        <f t="shared" si="10"/>
        <v>0.006085332365614879</v>
      </c>
      <c r="J50" s="3"/>
      <c r="L50" s="13">
        <f t="shared" si="12"/>
        <v>12</v>
      </c>
      <c r="M50" s="14">
        <f>'First integrals'!H50</f>
        <v>-0.500284</v>
      </c>
      <c r="N50" s="14">
        <f t="shared" si="13"/>
        <v>-0.5554033599999999</v>
      </c>
    </row>
    <row r="51" spans="1:14" ht="12" customHeight="1">
      <c r="A51" s="3">
        <f t="shared" si="11"/>
        <v>14</v>
      </c>
      <c r="B51" s="1">
        <f>'Raw second_1'!C22</f>
        <v>-0.02731</v>
      </c>
      <c r="C51" s="1">
        <f>'Raw second_2'!C22</f>
        <v>-0.00228</v>
      </c>
      <c r="D51" s="1">
        <f>'Raw second_3'!C22</f>
        <v>-0.00664</v>
      </c>
      <c r="E51" s="1">
        <f>'Raw second_4'!C22</f>
        <v>-0.0315</v>
      </c>
      <c r="F51" s="1">
        <f>'Raw second_5'!C22</f>
        <v>-0.02939</v>
      </c>
      <c r="G51" s="6"/>
      <c r="H51" s="6">
        <f t="shared" si="9"/>
        <v>-0.019424</v>
      </c>
      <c r="I51" s="6">
        <f t="shared" si="10"/>
        <v>0.013826490154771748</v>
      </c>
      <c r="J51" s="3"/>
      <c r="L51" s="13">
        <f t="shared" si="12"/>
        <v>14</v>
      </c>
      <c r="M51" s="14">
        <f>'First integrals'!H51</f>
        <v>-0.499838</v>
      </c>
      <c r="N51" s="14">
        <f t="shared" si="13"/>
        <v>-0.55728024</v>
      </c>
    </row>
    <row r="52" spans="1:14" ht="12" customHeight="1">
      <c r="A52" s="3">
        <f t="shared" si="11"/>
        <v>16</v>
      </c>
      <c r="B52" s="1">
        <f>'Raw second_1'!C23</f>
        <v>-0.00878</v>
      </c>
      <c r="C52" s="1">
        <f>'Raw second_2'!C23</f>
        <v>-0.01962</v>
      </c>
      <c r="D52" s="1">
        <f>'Raw second_3'!C23</f>
        <v>-0.00598</v>
      </c>
      <c r="E52" s="1">
        <f>'Raw second_4'!C23</f>
        <v>-0.00223</v>
      </c>
      <c r="F52" s="1">
        <f>'Raw second_5'!C23</f>
        <v>-0.00395</v>
      </c>
      <c r="G52" s="6"/>
      <c r="H52" s="6">
        <f t="shared" si="9"/>
        <v>-0.008112000000000001</v>
      </c>
      <c r="I52" s="6">
        <f t="shared" si="10"/>
        <v>0.006880150434401849</v>
      </c>
      <c r="J52" s="3"/>
      <c r="L52" s="13">
        <f t="shared" si="12"/>
        <v>16</v>
      </c>
      <c r="M52" s="14">
        <f>'First integrals'!H52</f>
        <v>-0.5107959999999999</v>
      </c>
      <c r="N52" s="14">
        <f t="shared" si="13"/>
        <v>-0.5831134399999999</v>
      </c>
    </row>
    <row r="53" spans="1:14" ht="12" customHeight="1">
      <c r="A53" s="3">
        <f t="shared" si="11"/>
        <v>18</v>
      </c>
      <c r="B53" s="1">
        <f>'Raw second_1'!C24</f>
        <v>-0.01772</v>
      </c>
      <c r="C53" s="1">
        <f>'Raw second_2'!C24</f>
        <v>-0.01432</v>
      </c>
      <c r="D53" s="1">
        <f>'Raw second_3'!C24</f>
        <v>-0.01236</v>
      </c>
      <c r="E53" s="1">
        <f>'Raw second_4'!C24</f>
        <v>-0.01022</v>
      </c>
      <c r="F53" s="1">
        <f>'Raw second_5'!C24</f>
        <v>-0.02507</v>
      </c>
      <c r="G53" s="6"/>
      <c r="H53" s="6">
        <f t="shared" si="9"/>
        <v>-0.015938</v>
      </c>
      <c r="I53" s="6">
        <f t="shared" si="10"/>
        <v>0.00580268213845977</v>
      </c>
      <c r="J53" s="3"/>
      <c r="L53" s="13">
        <f t="shared" si="12"/>
        <v>18</v>
      </c>
      <c r="M53" s="14">
        <f>'First integrals'!H53</f>
        <v>-0.508964</v>
      </c>
      <c r="N53" s="14">
        <f t="shared" si="13"/>
        <v>-0.57191016</v>
      </c>
    </row>
    <row r="54" spans="1:14" ht="12" customHeight="1">
      <c r="A54" s="3">
        <f t="shared" si="11"/>
        <v>20</v>
      </c>
      <c r="B54" s="1">
        <f>'Raw second_1'!C25</f>
        <v>-0.00446</v>
      </c>
      <c r="C54" s="1">
        <f>'Raw second_2'!C25</f>
        <v>-0.01046</v>
      </c>
      <c r="D54" s="1">
        <f>'Raw second_3'!C25</f>
        <v>0.0107</v>
      </c>
      <c r="E54" s="1">
        <f>'Raw second_4'!C25</f>
        <v>-0.01401</v>
      </c>
      <c r="F54" s="1">
        <f>'Raw second_5'!C25</f>
        <v>-0.0254</v>
      </c>
      <c r="G54" s="6"/>
      <c r="H54" s="6">
        <f t="shared" si="9"/>
        <v>-0.008726000000000001</v>
      </c>
      <c r="I54" s="6">
        <f t="shared" si="10"/>
        <v>0.01327137822533892</v>
      </c>
      <c r="J54" s="3"/>
      <c r="L54" s="13">
        <f t="shared" si="12"/>
        <v>20</v>
      </c>
      <c r="M54" s="14">
        <f>'First integrals'!H54</f>
        <v>-0.5069079999999999</v>
      </c>
      <c r="N54" s="14">
        <f t="shared" si="13"/>
        <v>-0.5778911199999999</v>
      </c>
    </row>
    <row r="55" spans="1:14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0.00792548522565185</v>
      </c>
      <c r="J55" s="2" t="s">
        <v>13</v>
      </c>
      <c r="L55" s="15" t="s">
        <v>8</v>
      </c>
      <c r="M55" s="1">
        <f>AVERAGE(M34:M54)</f>
        <v>-0.4922354285714286</v>
      </c>
      <c r="N55" s="1">
        <f>AVERAGE(N34:N54)</f>
        <v>-0.5510798742857143</v>
      </c>
    </row>
    <row r="58" spans="2:6" ht="12" customHeight="1">
      <c r="B58" s="7"/>
      <c r="C58" s="7"/>
      <c r="D58" s="7"/>
      <c r="E58" s="7"/>
      <c r="F58" s="7"/>
    </row>
    <row r="59" spans="2:6" ht="12" customHeight="1">
      <c r="B59" s="7"/>
      <c r="C59" s="7"/>
      <c r="D59" s="7"/>
      <c r="E59" s="7"/>
      <c r="F59" s="7"/>
    </row>
    <row r="60" spans="2:6" ht="12" customHeight="1">
      <c r="B60" s="7"/>
      <c r="C60" s="7"/>
      <c r="D60" s="7"/>
      <c r="E60" s="7"/>
      <c r="F60" s="7"/>
    </row>
    <row r="61" spans="2:6" ht="12" customHeight="1">
      <c r="B61" s="7"/>
      <c r="C61" s="7"/>
      <c r="D61" s="7"/>
      <c r="E61" s="7"/>
      <c r="F61" s="7"/>
    </row>
    <row r="62" spans="2:6" ht="12" customHeight="1">
      <c r="B62" s="7"/>
      <c r="C62" s="7"/>
      <c r="D62" s="7"/>
      <c r="E62" s="7"/>
      <c r="F62" s="7"/>
    </row>
    <row r="63" spans="2:6" ht="12" customHeight="1">
      <c r="B63" s="7"/>
      <c r="C63" s="7"/>
      <c r="D63" s="7"/>
      <c r="E63" s="7"/>
      <c r="F63" s="7"/>
    </row>
    <row r="64" spans="2:6" ht="12" customHeight="1">
      <c r="B64" s="7"/>
      <c r="C64" s="7"/>
      <c r="D64" s="7"/>
      <c r="E64" s="7"/>
      <c r="F64" s="7"/>
    </row>
    <row r="65" spans="2:6" ht="12" customHeight="1">
      <c r="B65" s="7"/>
      <c r="C65" s="7"/>
      <c r="D65" s="7"/>
      <c r="E65" s="7"/>
      <c r="F65" s="7"/>
    </row>
    <row r="66" spans="2:6" ht="12" customHeight="1">
      <c r="B66" s="7"/>
      <c r="C66" s="7"/>
      <c r="D66" s="7"/>
      <c r="E66" s="7"/>
      <c r="F66" s="7"/>
    </row>
    <row r="67" spans="2:6" ht="12" customHeight="1">
      <c r="B67" s="7"/>
      <c r="C67" s="7"/>
      <c r="D67" s="7"/>
      <c r="E67" s="7"/>
      <c r="F67" s="7"/>
    </row>
    <row r="68" spans="2:6" ht="12" customHeight="1">
      <c r="B68" s="7"/>
      <c r="C68" s="7"/>
      <c r="D68" s="7"/>
      <c r="E68" s="7"/>
      <c r="F68" s="7"/>
    </row>
    <row r="69" spans="2:6" ht="12" customHeight="1">
      <c r="B69" s="7"/>
      <c r="C69" s="7"/>
      <c r="D69" s="7"/>
      <c r="E69" s="7"/>
      <c r="F69" s="7"/>
    </row>
    <row r="70" spans="2:6" ht="12" customHeight="1">
      <c r="B70" s="7"/>
      <c r="C70" s="7"/>
      <c r="D70" s="7"/>
      <c r="E70" s="7"/>
      <c r="F70" s="7"/>
    </row>
    <row r="71" spans="2:6" ht="12" customHeight="1">
      <c r="B71" s="7"/>
      <c r="C71" s="7"/>
      <c r="D71" s="7"/>
      <c r="E71" s="7"/>
      <c r="F71" s="7"/>
    </row>
    <row r="72" spans="2:6" ht="12" customHeight="1">
      <c r="B72" s="7"/>
      <c r="C72" s="7"/>
      <c r="D72" s="7"/>
      <c r="E72" s="7"/>
      <c r="F72" s="7"/>
    </row>
    <row r="73" spans="2:6" ht="12" customHeight="1">
      <c r="B73" s="7"/>
      <c r="C73" s="7"/>
      <c r="D73" s="7"/>
      <c r="E73" s="7"/>
      <c r="F73" s="7"/>
    </row>
    <row r="74" spans="2:6" ht="12" customHeight="1">
      <c r="B74" s="7"/>
      <c r="C74" s="7"/>
      <c r="D74" s="7"/>
      <c r="E74" s="7"/>
      <c r="F74" s="7"/>
    </row>
    <row r="75" spans="2:6" ht="12" customHeight="1">
      <c r="B75" s="7"/>
      <c r="C75" s="7"/>
      <c r="D75" s="7"/>
      <c r="E75" s="7"/>
      <c r="F75" s="7"/>
    </row>
    <row r="76" spans="2:6" ht="12" customHeight="1">
      <c r="B76" s="7"/>
      <c r="C76" s="7"/>
      <c r="D76" s="7"/>
      <c r="E76" s="7"/>
      <c r="F76" s="7"/>
    </row>
    <row r="77" spans="2:6" ht="12" customHeight="1">
      <c r="B77" s="7"/>
      <c r="C77" s="7"/>
      <c r="D77" s="7"/>
      <c r="E77" s="7"/>
      <c r="F77" s="7"/>
    </row>
    <row r="78" spans="2:6" ht="12" customHeight="1">
      <c r="B78" s="7"/>
      <c r="C78" s="7"/>
      <c r="D78" s="7"/>
      <c r="E78" s="7"/>
      <c r="F78" s="7"/>
    </row>
    <row r="79" spans="2:6" ht="12" customHeight="1">
      <c r="B79" s="7"/>
      <c r="C79" s="7"/>
      <c r="D79" s="7"/>
      <c r="E79" s="7"/>
      <c r="F79" s="7"/>
    </row>
    <row r="80" spans="2:6" ht="12" customHeight="1">
      <c r="B80" s="7"/>
      <c r="C80" s="7"/>
      <c r="D80" s="7"/>
      <c r="E80" s="7"/>
      <c r="F80" s="7"/>
    </row>
    <row r="81" spans="2:6" ht="12" customHeight="1">
      <c r="B81" s="7"/>
      <c r="C81" s="7"/>
      <c r="D81" s="7"/>
      <c r="E81" s="7"/>
      <c r="F81" s="7"/>
    </row>
    <row r="82" spans="2:6" ht="12" customHeight="1">
      <c r="B82" s="7"/>
      <c r="C82" s="7"/>
      <c r="D82" s="7"/>
      <c r="E82" s="7"/>
      <c r="F82" s="7"/>
    </row>
    <row r="83" spans="2:6" ht="12" customHeight="1">
      <c r="B83" s="7"/>
      <c r="C83" s="7"/>
      <c r="D83" s="7"/>
      <c r="E83" s="7"/>
      <c r="F83" s="7"/>
    </row>
    <row r="84" spans="2:6" ht="12" customHeight="1">
      <c r="B84" s="7"/>
      <c r="C84" s="7"/>
      <c r="D84" s="7"/>
      <c r="E84" s="7"/>
      <c r="F84" s="7"/>
    </row>
    <row r="85" spans="2:6" ht="12" customHeight="1">
      <c r="B85" s="7"/>
      <c r="C85" s="7"/>
      <c r="D85" s="7"/>
      <c r="E85" s="7"/>
      <c r="F85" s="7"/>
    </row>
    <row r="86" spans="2:6" ht="12" customHeight="1">
      <c r="B86" s="7"/>
      <c r="C86" s="7"/>
      <c r="D86" s="7"/>
      <c r="E86" s="7"/>
      <c r="F86" s="7"/>
    </row>
    <row r="87" spans="2:6" ht="12" customHeight="1">
      <c r="B87" s="7"/>
      <c r="C87" s="7"/>
      <c r="D87" s="7"/>
      <c r="E87" s="7"/>
      <c r="F87" s="7"/>
    </row>
    <row r="88" spans="2:6" ht="12" customHeight="1">
      <c r="B88" s="7"/>
      <c r="C88" s="7"/>
      <c r="D88" s="7"/>
      <c r="E88" s="7"/>
      <c r="F88" s="7"/>
    </row>
    <row r="89" spans="2:6" ht="12" customHeight="1">
      <c r="B89" s="7"/>
      <c r="C89" s="7"/>
      <c r="D89" s="7"/>
      <c r="E89" s="7"/>
      <c r="F89" s="7"/>
    </row>
    <row r="90" spans="2:6" ht="12" customHeight="1">
      <c r="B90" s="7"/>
      <c r="C90" s="7"/>
      <c r="D90" s="7"/>
      <c r="E90" s="7"/>
      <c r="F90" s="7"/>
    </row>
    <row r="91" spans="2:6" ht="12" customHeight="1">
      <c r="B91" s="7"/>
      <c r="C91" s="7"/>
      <c r="D91" s="7"/>
      <c r="E91" s="7"/>
      <c r="F91" s="7"/>
    </row>
    <row r="92" spans="2:6" ht="12" customHeight="1">
      <c r="B92" s="7"/>
      <c r="C92" s="7"/>
      <c r="D92" s="7"/>
      <c r="E92" s="7"/>
      <c r="F92" s="7"/>
    </row>
    <row r="93" spans="2:6" ht="12" customHeight="1">
      <c r="B93" s="7"/>
      <c r="C93" s="7"/>
      <c r="D93" s="7"/>
      <c r="E93" s="7"/>
      <c r="F93" s="7"/>
    </row>
    <row r="94" spans="2:6" ht="12" customHeight="1">
      <c r="B94" s="7"/>
      <c r="C94" s="7"/>
      <c r="D94" s="7"/>
      <c r="E94" s="7"/>
      <c r="F94" s="7"/>
    </row>
    <row r="95" spans="2:6" ht="12" customHeight="1">
      <c r="B95" s="7"/>
      <c r="C95" s="7"/>
      <c r="D95" s="7"/>
      <c r="E95" s="7"/>
      <c r="F95" s="7"/>
    </row>
    <row r="96" spans="2:6" ht="12" customHeight="1">
      <c r="B96" s="7"/>
      <c r="C96" s="7"/>
      <c r="D96" s="7"/>
      <c r="E96" s="7"/>
      <c r="F96" s="7"/>
    </row>
    <row r="97" spans="2:6" ht="12" customHeight="1">
      <c r="B97" s="7"/>
      <c r="C97" s="7"/>
      <c r="D97" s="7"/>
      <c r="E97" s="7"/>
      <c r="F97" s="7"/>
    </row>
    <row r="98" spans="2:6" ht="12" customHeight="1">
      <c r="B98" s="7"/>
      <c r="C98" s="7"/>
      <c r="D98" s="7"/>
      <c r="E98" s="7"/>
      <c r="F98" s="7"/>
    </row>
    <row r="99" spans="2:6" ht="12" customHeight="1">
      <c r="B99" s="7"/>
      <c r="C99" s="7"/>
      <c r="D99" s="7"/>
      <c r="E99" s="7"/>
      <c r="F99" s="7"/>
    </row>
    <row r="100" spans="2:6" ht="12" customHeight="1">
      <c r="B100" s="7"/>
      <c r="C100" s="7"/>
      <c r="D100" s="7"/>
      <c r="E100" s="7"/>
      <c r="F100" s="7"/>
    </row>
    <row r="101" spans="2:6" ht="12" customHeight="1">
      <c r="B101" s="7"/>
      <c r="C101" s="7"/>
      <c r="D101" s="7"/>
      <c r="E101" s="7"/>
      <c r="F101" s="7"/>
    </row>
    <row r="102" spans="2:6" ht="12" customHeight="1">
      <c r="B102" s="7"/>
      <c r="C102" s="7"/>
      <c r="D102" s="7"/>
      <c r="E102" s="7"/>
      <c r="F102" s="7"/>
    </row>
    <row r="103" spans="2:6" ht="12" customHeight="1">
      <c r="B103" s="7"/>
      <c r="C103" s="7"/>
      <c r="D103" s="7"/>
      <c r="E103" s="7"/>
      <c r="F103" s="7"/>
    </row>
    <row r="104" spans="2:6" ht="12" customHeight="1">
      <c r="B104" s="7"/>
      <c r="C104" s="7"/>
      <c r="D104" s="7"/>
      <c r="E104" s="7"/>
      <c r="F104" s="7"/>
    </row>
    <row r="105" spans="2:6" ht="12" customHeight="1">
      <c r="B105" s="7"/>
      <c r="C105" s="7"/>
      <c r="D105" s="7"/>
      <c r="E105" s="7"/>
      <c r="F105" s="7"/>
    </row>
    <row r="106" spans="2:6" ht="12" customHeight="1">
      <c r="B106" s="7"/>
      <c r="C106" s="7"/>
      <c r="D106" s="7"/>
      <c r="E106" s="7"/>
      <c r="F106" s="7"/>
    </row>
    <row r="107" spans="2:6" ht="12" customHeight="1">
      <c r="B107" s="7"/>
      <c r="C107" s="7"/>
      <c r="D107" s="7"/>
      <c r="E107" s="7"/>
      <c r="F107" s="7"/>
    </row>
    <row r="108" spans="2:6" ht="12" customHeight="1">
      <c r="B108" s="7"/>
      <c r="C108" s="7"/>
      <c r="D108" s="7"/>
      <c r="E108" s="7"/>
      <c r="F108" s="7"/>
    </row>
    <row r="109" spans="2:6" ht="12" customHeight="1">
      <c r="B109" s="7"/>
      <c r="C109" s="7"/>
      <c r="D109" s="7"/>
      <c r="E109" s="7"/>
      <c r="F109" s="7"/>
    </row>
    <row r="110" spans="2:6" ht="12" customHeight="1">
      <c r="B110" s="7"/>
      <c r="C110" s="7"/>
      <c r="D110" s="7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6" ht="12" customHeight="1">
      <c r="B114" s="7"/>
      <c r="C114" s="7"/>
      <c r="D114" s="7"/>
      <c r="E114" s="7"/>
      <c r="F114" s="7"/>
    </row>
    <row r="115" spans="2:6" ht="12" customHeight="1">
      <c r="B115" s="7"/>
      <c r="C115" s="7"/>
      <c r="D115" s="7"/>
      <c r="E115" s="7"/>
      <c r="F115" s="7"/>
    </row>
  </sheetData>
  <mergeCells count="2">
    <mergeCell ref="P4:T4"/>
    <mergeCell ref="A1:J1"/>
  </mergeCells>
  <printOptions/>
  <pageMargins left="0.7" right="0.236220472440945" top="0.6" bottom="0.6" header="0.511811023622047" footer="0.511811023622047"/>
  <pageSetup firstPageNumber="9" useFirstPageNumber="1" horizontalDpi="300" verticalDpi="300" orientation="portrait" paperSize="9" r:id="rId1"/>
  <headerFooter alignWithMargins="0">
    <oddFooter>&amp;CA-&amp;P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5"/>
  <sheetViews>
    <sheetView workbookViewId="0" topLeftCell="A1">
      <selection activeCell="B15" sqref="B15:C15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0.20961</v>
      </c>
      <c r="C5">
        <v>-0.47073</v>
      </c>
    </row>
    <row r="6" spans="1:3" ht="12.75">
      <c r="A6">
        <v>-18</v>
      </c>
      <c r="B6">
        <v>0.18681</v>
      </c>
      <c r="C6">
        <v>-0.47995</v>
      </c>
    </row>
    <row r="7" spans="1:3" ht="12.75">
      <c r="A7">
        <v>-16</v>
      </c>
      <c r="B7">
        <v>0.185</v>
      </c>
      <c r="C7">
        <v>-0.47263</v>
      </c>
    </row>
    <row r="8" spans="1:3" ht="12.75">
      <c r="A8">
        <v>-14</v>
      </c>
      <c r="B8">
        <v>0.20126</v>
      </c>
      <c r="C8">
        <v>-0.4915</v>
      </c>
    </row>
    <row r="9" spans="1:3" ht="12.75">
      <c r="A9">
        <v>-12</v>
      </c>
      <c r="B9">
        <v>0.19863</v>
      </c>
      <c r="C9">
        <v>-0.47458</v>
      </c>
    </row>
    <row r="10" spans="1:3" ht="12.75">
      <c r="A10">
        <v>-10</v>
      </c>
      <c r="B10">
        <v>0.21837</v>
      </c>
      <c r="C10">
        <v>-0.49598</v>
      </c>
    </row>
    <row r="11" spans="1:3" ht="12.75">
      <c r="A11">
        <v>-8</v>
      </c>
      <c r="B11">
        <v>0.19933</v>
      </c>
      <c r="C11">
        <v>-0.48364</v>
      </c>
    </row>
    <row r="12" spans="1:3" ht="12.75">
      <c r="A12">
        <v>-6</v>
      </c>
      <c r="B12">
        <v>0.20867</v>
      </c>
      <c r="C12">
        <v>-0.49976</v>
      </c>
    </row>
    <row r="13" spans="1:3" ht="12.75">
      <c r="A13">
        <v>-4</v>
      </c>
      <c r="B13">
        <v>0.20795</v>
      </c>
      <c r="C13">
        <v>-0.4971</v>
      </c>
    </row>
    <row r="14" spans="1:3" ht="12.75">
      <c r="A14">
        <v>-2</v>
      </c>
      <c r="B14">
        <v>0.22685</v>
      </c>
      <c r="C14">
        <v>-0.47713</v>
      </c>
    </row>
    <row r="15" spans="1:3" ht="12.75">
      <c r="A15">
        <v>0</v>
      </c>
      <c r="B15">
        <v>0.19894</v>
      </c>
      <c r="C15">
        <v>-0.48056</v>
      </c>
    </row>
    <row r="16" spans="1:3" ht="12.75">
      <c r="A16">
        <v>2</v>
      </c>
      <c r="B16">
        <v>0.22976</v>
      </c>
      <c r="C16">
        <v>-0.48624</v>
      </c>
    </row>
    <row r="17" spans="1:3" ht="12.75">
      <c r="A17">
        <v>4</v>
      </c>
      <c r="B17">
        <v>0.20346</v>
      </c>
      <c r="C17">
        <v>-0.4888</v>
      </c>
    </row>
    <row r="18" spans="1:3" ht="12.75">
      <c r="A18">
        <v>6</v>
      </c>
      <c r="B18">
        <v>0.18898</v>
      </c>
      <c r="C18">
        <v>-0.50028</v>
      </c>
    </row>
    <row r="19" spans="1:3" ht="12.75">
      <c r="A19">
        <v>8</v>
      </c>
      <c r="B19">
        <v>0.2291</v>
      </c>
      <c r="C19">
        <v>-0.50723</v>
      </c>
    </row>
    <row r="20" spans="1:3" ht="12.75">
      <c r="A20">
        <v>10</v>
      </c>
      <c r="B20">
        <v>0.21794</v>
      </c>
      <c r="C20">
        <v>-0.51626</v>
      </c>
    </row>
    <row r="21" spans="1:3" ht="12.75">
      <c r="A21">
        <v>12</v>
      </c>
      <c r="B21">
        <v>0.21351</v>
      </c>
      <c r="C21">
        <v>-0.48821</v>
      </c>
    </row>
    <row r="22" spans="1:3" ht="12.75">
      <c r="A22">
        <v>14</v>
      </c>
      <c r="B22">
        <v>0.2174</v>
      </c>
      <c r="C22">
        <v>-0.49427</v>
      </c>
    </row>
    <row r="23" spans="1:3" ht="12.75">
      <c r="A23">
        <v>16</v>
      </c>
      <c r="B23">
        <v>0.21624</v>
      </c>
      <c r="C23">
        <v>-0.51002</v>
      </c>
    </row>
    <row r="24" spans="1:3" ht="12.75">
      <c r="A24">
        <v>18</v>
      </c>
      <c r="B24">
        <v>0.23657</v>
      </c>
      <c r="C24">
        <v>-0.50856</v>
      </c>
    </row>
    <row r="25" spans="1:3" ht="12.75">
      <c r="A25">
        <v>20</v>
      </c>
      <c r="B25">
        <v>0.23439</v>
      </c>
      <c r="C25">
        <v>-0.50558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0.18964</v>
      </c>
      <c r="C5">
        <v>-0.49545</v>
      </c>
    </row>
    <row r="6" spans="1:3" ht="12.75">
      <c r="A6">
        <v>-18</v>
      </c>
      <c r="B6">
        <v>0.18896</v>
      </c>
      <c r="C6">
        <v>-0.45972</v>
      </c>
    </row>
    <row r="7" spans="1:3" ht="12.75">
      <c r="A7">
        <v>-16</v>
      </c>
      <c r="B7">
        <v>0.22816</v>
      </c>
      <c r="C7">
        <v>-0.50713</v>
      </c>
    </row>
    <row r="8" spans="1:3" ht="12.75">
      <c r="A8">
        <v>-14</v>
      </c>
      <c r="B8">
        <v>0.19448</v>
      </c>
      <c r="C8">
        <v>-0.49377</v>
      </c>
    </row>
    <row r="9" spans="1:3" ht="12.75">
      <c r="A9">
        <v>-12</v>
      </c>
      <c r="B9">
        <v>0.2083</v>
      </c>
      <c r="C9">
        <v>-0.4685</v>
      </c>
    </row>
    <row r="10" spans="1:3" ht="12.75">
      <c r="A10">
        <v>-10</v>
      </c>
      <c r="B10">
        <v>0.20355</v>
      </c>
      <c r="C10">
        <v>-0.49596</v>
      </c>
    </row>
    <row r="11" spans="1:3" ht="12.75">
      <c r="A11">
        <v>-8</v>
      </c>
      <c r="B11">
        <v>0.21297</v>
      </c>
      <c r="C11">
        <v>-0.47169</v>
      </c>
    </row>
    <row r="12" spans="1:3" ht="12.75">
      <c r="A12">
        <v>-6</v>
      </c>
      <c r="B12">
        <v>0.20359</v>
      </c>
      <c r="C12">
        <v>-0.501</v>
      </c>
    </row>
    <row r="13" spans="1:3" ht="12.75">
      <c r="A13">
        <v>-4</v>
      </c>
      <c r="B13">
        <v>0.21709</v>
      </c>
      <c r="C13">
        <v>-0.49406</v>
      </c>
    </row>
    <row r="14" spans="1:3" ht="12.75">
      <c r="A14">
        <v>-2</v>
      </c>
      <c r="B14">
        <v>0.19614</v>
      </c>
      <c r="C14">
        <v>-0.48274</v>
      </c>
    </row>
    <row r="15" spans="1:3" ht="12.75">
      <c r="A15">
        <v>0</v>
      </c>
      <c r="B15">
        <v>0.20094</v>
      </c>
      <c r="C15">
        <v>-0.47366</v>
      </c>
    </row>
    <row r="16" spans="1:3" ht="12.75">
      <c r="A16">
        <v>2</v>
      </c>
      <c r="B16">
        <v>0.22414</v>
      </c>
      <c r="C16">
        <v>-0.49082</v>
      </c>
    </row>
    <row r="17" spans="1:3" ht="12.75">
      <c r="A17">
        <v>4</v>
      </c>
      <c r="B17">
        <v>0.20958</v>
      </c>
      <c r="C17">
        <v>-0.46723</v>
      </c>
    </row>
    <row r="18" spans="1:3" ht="12.75">
      <c r="A18">
        <v>6</v>
      </c>
      <c r="B18">
        <v>0.21492</v>
      </c>
      <c r="C18">
        <v>-0.47793</v>
      </c>
    </row>
    <row r="19" spans="1:3" ht="12.75">
      <c r="A19">
        <v>8</v>
      </c>
      <c r="B19">
        <v>0.21344</v>
      </c>
      <c r="C19">
        <v>-0.48401</v>
      </c>
    </row>
    <row r="20" spans="1:3" ht="12.75">
      <c r="A20">
        <v>10</v>
      </c>
      <c r="B20">
        <v>0.22272</v>
      </c>
      <c r="C20">
        <v>-0.50824</v>
      </c>
    </row>
    <row r="21" spans="1:3" ht="12.75">
      <c r="A21">
        <v>12</v>
      </c>
      <c r="B21">
        <v>0.20187</v>
      </c>
      <c r="C21">
        <v>-0.51542</v>
      </c>
    </row>
    <row r="22" spans="1:3" ht="12.75">
      <c r="A22">
        <v>14</v>
      </c>
      <c r="B22">
        <v>0.23796</v>
      </c>
      <c r="C22">
        <v>-0.50625</v>
      </c>
    </row>
    <row r="23" spans="1:3" ht="12.75">
      <c r="A23">
        <v>16</v>
      </c>
      <c r="B23">
        <v>0.22387</v>
      </c>
      <c r="C23">
        <v>-0.51577</v>
      </c>
    </row>
    <row r="24" spans="1:3" ht="12.75">
      <c r="A24">
        <v>18</v>
      </c>
      <c r="B24">
        <v>0.23638</v>
      </c>
      <c r="C24">
        <v>-0.49559</v>
      </c>
    </row>
    <row r="25" spans="1:3" ht="12.75">
      <c r="A25">
        <v>20</v>
      </c>
      <c r="B25">
        <v>0.21593</v>
      </c>
      <c r="C25">
        <v>-0.49948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0.2187</v>
      </c>
      <c r="C5">
        <v>-0.4682</v>
      </c>
    </row>
    <row r="6" spans="1:3" ht="12.75">
      <c r="A6">
        <v>-18</v>
      </c>
      <c r="B6">
        <v>0.22218</v>
      </c>
      <c r="C6">
        <v>-0.46995</v>
      </c>
    </row>
    <row r="7" spans="1:3" ht="12.75">
      <c r="A7">
        <v>-16</v>
      </c>
      <c r="B7">
        <v>0.2241</v>
      </c>
      <c r="C7">
        <v>-0.48145</v>
      </c>
    </row>
    <row r="8" spans="1:3" ht="12.75">
      <c r="A8">
        <v>-14</v>
      </c>
      <c r="B8">
        <v>0.20323</v>
      </c>
      <c r="C8">
        <v>-0.4769</v>
      </c>
    </row>
    <row r="9" spans="1:3" ht="12.75">
      <c r="A9">
        <v>-12</v>
      </c>
      <c r="B9">
        <v>0.21647</v>
      </c>
      <c r="C9">
        <v>-0.47704</v>
      </c>
    </row>
    <row r="10" spans="1:3" ht="12.75">
      <c r="A10">
        <v>-10</v>
      </c>
      <c r="B10">
        <v>0.2011</v>
      </c>
      <c r="C10">
        <v>-0.48994</v>
      </c>
    </row>
    <row r="11" spans="1:3" ht="12.75">
      <c r="A11">
        <v>-8</v>
      </c>
      <c r="B11">
        <v>0.20507</v>
      </c>
      <c r="C11">
        <v>-0.48965</v>
      </c>
    </row>
    <row r="12" spans="1:3" ht="12.75">
      <c r="A12">
        <v>-6</v>
      </c>
      <c r="B12">
        <v>0.21175</v>
      </c>
      <c r="C12">
        <v>-0.49184</v>
      </c>
    </row>
    <row r="13" spans="1:3" ht="12.75">
      <c r="A13">
        <v>-4</v>
      </c>
      <c r="B13">
        <v>0.21613</v>
      </c>
      <c r="C13">
        <v>-0.49236</v>
      </c>
    </row>
    <row r="14" spans="1:3" ht="12.75">
      <c r="A14">
        <v>-2</v>
      </c>
      <c r="B14">
        <v>0.20766</v>
      </c>
      <c r="C14">
        <v>-0.48867</v>
      </c>
    </row>
    <row r="15" spans="1:3" ht="12.75">
      <c r="A15">
        <v>0</v>
      </c>
      <c r="B15">
        <v>0.22352</v>
      </c>
      <c r="C15">
        <v>-0.4965</v>
      </c>
    </row>
    <row r="16" spans="1:3" ht="12.75">
      <c r="A16">
        <v>2</v>
      </c>
      <c r="B16">
        <v>0.19595</v>
      </c>
      <c r="C16">
        <v>-0.49599</v>
      </c>
    </row>
    <row r="17" spans="1:3" ht="12.75">
      <c r="A17">
        <v>4</v>
      </c>
      <c r="B17">
        <v>0.22018</v>
      </c>
      <c r="C17">
        <v>-0.48606</v>
      </c>
    </row>
    <row r="18" spans="1:3" ht="12.75">
      <c r="A18">
        <v>6</v>
      </c>
      <c r="B18">
        <v>0.20545</v>
      </c>
      <c r="C18">
        <v>-0.50469</v>
      </c>
    </row>
    <row r="19" spans="1:3" ht="12.75">
      <c r="A19">
        <v>8</v>
      </c>
      <c r="B19">
        <v>0.21665</v>
      </c>
      <c r="C19">
        <v>-0.50111</v>
      </c>
    </row>
    <row r="20" spans="1:3" ht="12.75">
      <c r="A20">
        <v>10</v>
      </c>
      <c r="B20">
        <v>0.21318</v>
      </c>
      <c r="C20">
        <v>-0.49023</v>
      </c>
    </row>
    <row r="21" spans="1:3" ht="12.75">
      <c r="A21">
        <v>12</v>
      </c>
      <c r="B21">
        <v>0.2245</v>
      </c>
      <c r="C21">
        <v>-0.48836</v>
      </c>
    </row>
    <row r="22" spans="1:3" ht="12.75">
      <c r="A22">
        <v>14</v>
      </c>
      <c r="B22">
        <v>0.21513</v>
      </c>
      <c r="C22">
        <v>-0.49915</v>
      </c>
    </row>
    <row r="23" spans="1:3" ht="12.75">
      <c r="A23">
        <v>16</v>
      </c>
      <c r="B23">
        <v>0.22571</v>
      </c>
      <c r="C23">
        <v>-0.51282</v>
      </c>
    </row>
    <row r="24" spans="1:3" ht="12.75">
      <c r="A24">
        <v>18</v>
      </c>
      <c r="B24">
        <v>0.23568</v>
      </c>
      <c r="C24">
        <v>-0.51275</v>
      </c>
    </row>
    <row r="25" spans="1:3" ht="12.75">
      <c r="A25">
        <v>20</v>
      </c>
      <c r="B25">
        <v>0.21396</v>
      </c>
      <c r="C25">
        <v>-0.51561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0.22179</v>
      </c>
      <c r="C5">
        <v>-0.46419</v>
      </c>
    </row>
    <row r="6" spans="1:3" ht="12.75">
      <c r="A6">
        <v>-18</v>
      </c>
      <c r="B6">
        <v>0.20301</v>
      </c>
      <c r="C6">
        <v>-0.48653</v>
      </c>
    </row>
    <row r="7" spans="1:3" ht="12.75">
      <c r="A7">
        <v>-16</v>
      </c>
      <c r="B7">
        <v>0.19208</v>
      </c>
      <c r="C7">
        <v>-0.46958</v>
      </c>
    </row>
    <row r="8" spans="1:3" ht="12.75">
      <c r="A8">
        <v>-14</v>
      </c>
      <c r="B8">
        <v>0.18893</v>
      </c>
      <c r="C8">
        <v>-0.51751</v>
      </c>
    </row>
    <row r="9" spans="1:3" ht="12.75">
      <c r="A9">
        <v>-12</v>
      </c>
      <c r="B9">
        <v>0.20746</v>
      </c>
      <c r="C9">
        <v>-0.47801</v>
      </c>
    </row>
    <row r="10" spans="1:3" ht="12.75">
      <c r="A10">
        <v>-10</v>
      </c>
      <c r="B10">
        <v>0.21329</v>
      </c>
      <c r="C10">
        <v>-0.48899</v>
      </c>
    </row>
    <row r="11" spans="1:3" ht="12.75">
      <c r="A11">
        <v>-8</v>
      </c>
      <c r="B11">
        <v>0.19993</v>
      </c>
      <c r="C11">
        <v>-0.48163</v>
      </c>
    </row>
    <row r="12" spans="1:3" ht="12.75">
      <c r="A12">
        <v>-6</v>
      </c>
      <c r="B12">
        <v>0.20451</v>
      </c>
      <c r="C12">
        <v>-0.49716</v>
      </c>
    </row>
    <row r="13" spans="1:3" ht="12.75">
      <c r="A13">
        <v>-4</v>
      </c>
      <c r="B13">
        <v>0.21444</v>
      </c>
      <c r="C13">
        <v>-0.48518</v>
      </c>
    </row>
    <row r="14" spans="1:3" ht="12.75">
      <c r="A14">
        <v>-2</v>
      </c>
      <c r="B14">
        <v>0.20242</v>
      </c>
      <c r="C14">
        <v>-0.49208</v>
      </c>
    </row>
    <row r="15" spans="1:3" ht="12.75">
      <c r="A15">
        <v>0</v>
      </c>
      <c r="B15">
        <v>0.20572</v>
      </c>
      <c r="C15">
        <v>-0.50205</v>
      </c>
    </row>
    <row r="16" spans="1:3" ht="12.75">
      <c r="A16">
        <v>2</v>
      </c>
      <c r="B16">
        <v>0.21352</v>
      </c>
      <c r="C16">
        <v>-0.49986</v>
      </c>
    </row>
    <row r="17" spans="1:3" ht="12.75">
      <c r="A17">
        <v>4</v>
      </c>
      <c r="B17">
        <v>0.24334</v>
      </c>
      <c r="C17">
        <v>-0.48279</v>
      </c>
    </row>
    <row r="18" spans="1:3" ht="12.75">
      <c r="A18">
        <v>6</v>
      </c>
      <c r="B18">
        <v>0.20754</v>
      </c>
      <c r="C18">
        <v>-0.49563</v>
      </c>
    </row>
    <row r="19" spans="1:3" ht="12.75">
      <c r="A19">
        <v>8</v>
      </c>
      <c r="B19">
        <v>0.21518</v>
      </c>
      <c r="C19">
        <v>-0.51052</v>
      </c>
    </row>
    <row r="20" spans="1:3" ht="12.75">
      <c r="A20">
        <v>10</v>
      </c>
      <c r="B20">
        <v>0.20651</v>
      </c>
      <c r="C20">
        <v>-0.51943</v>
      </c>
    </row>
    <row r="21" spans="1:3" ht="12.75">
      <c r="A21">
        <v>12</v>
      </c>
      <c r="B21">
        <v>0.20582</v>
      </c>
      <c r="C21">
        <v>-0.51259</v>
      </c>
    </row>
    <row r="22" spans="1:3" ht="12.75">
      <c r="A22">
        <v>14</v>
      </c>
      <c r="B22">
        <v>0.23465</v>
      </c>
      <c r="C22">
        <v>-0.49836</v>
      </c>
    </row>
    <row r="23" spans="1:3" ht="12.75">
      <c r="A23">
        <v>16</v>
      </c>
      <c r="B23">
        <v>0.21396</v>
      </c>
      <c r="C23">
        <v>-0.51179</v>
      </c>
    </row>
    <row r="24" spans="1:3" ht="12.75">
      <c r="A24">
        <v>18</v>
      </c>
      <c r="B24">
        <v>0.20286</v>
      </c>
      <c r="C24">
        <v>-0.51865</v>
      </c>
    </row>
    <row r="25" spans="1:3" ht="12.75">
      <c r="A25">
        <v>20</v>
      </c>
      <c r="B25">
        <v>0.21978</v>
      </c>
      <c r="C25">
        <v>-0.51011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0.20324</v>
      </c>
      <c r="C5">
        <v>-0.47199</v>
      </c>
    </row>
    <row r="6" spans="1:3" ht="12.75">
      <c r="A6">
        <v>-18</v>
      </c>
      <c r="B6">
        <v>0.20774</v>
      </c>
      <c r="C6">
        <v>-0.49795</v>
      </c>
    </row>
    <row r="7" spans="1:3" ht="12.75">
      <c r="A7">
        <v>-16</v>
      </c>
      <c r="B7">
        <v>0.21711</v>
      </c>
      <c r="C7">
        <v>-0.47466</v>
      </c>
    </row>
    <row r="8" spans="1:3" ht="12.75">
      <c r="A8">
        <v>-14</v>
      </c>
      <c r="B8">
        <v>0.21006</v>
      </c>
      <c r="C8">
        <v>-0.47964</v>
      </c>
    </row>
    <row r="9" spans="1:3" ht="12.75">
      <c r="A9">
        <v>-12</v>
      </c>
      <c r="B9">
        <v>0.20519</v>
      </c>
      <c r="C9">
        <v>-0.47061</v>
      </c>
    </row>
    <row r="10" spans="1:3" ht="12.75">
      <c r="A10">
        <v>-10</v>
      </c>
      <c r="B10">
        <v>0.21802</v>
      </c>
      <c r="C10">
        <v>-0.47656</v>
      </c>
    </row>
    <row r="11" spans="1:3" ht="12.75">
      <c r="A11">
        <v>-8</v>
      </c>
      <c r="B11">
        <v>0.1918</v>
      </c>
      <c r="C11">
        <v>-0.46777</v>
      </c>
    </row>
    <row r="12" spans="1:3" ht="12.75">
      <c r="A12">
        <v>-6</v>
      </c>
      <c r="B12">
        <v>0.19576</v>
      </c>
      <c r="C12">
        <v>-0.49817</v>
      </c>
    </row>
    <row r="13" spans="1:3" ht="12.75">
      <c r="A13">
        <v>-4</v>
      </c>
      <c r="B13">
        <v>0.21611</v>
      </c>
      <c r="C13">
        <v>-0.49159</v>
      </c>
    </row>
    <row r="14" spans="1:3" ht="12.75">
      <c r="A14">
        <v>-2</v>
      </c>
      <c r="B14">
        <v>0.19889</v>
      </c>
      <c r="C14">
        <v>-0.48253</v>
      </c>
    </row>
    <row r="15" spans="1:3" ht="12.75">
      <c r="A15">
        <v>0</v>
      </c>
      <c r="B15">
        <v>0.21147</v>
      </c>
      <c r="C15">
        <v>-0.48613</v>
      </c>
    </row>
    <row r="16" spans="1:3" ht="12.75">
      <c r="A16">
        <v>2</v>
      </c>
      <c r="B16">
        <v>0.20678</v>
      </c>
      <c r="C16">
        <v>-0.49247</v>
      </c>
    </row>
    <row r="17" spans="1:3" ht="12.75">
      <c r="A17">
        <v>4</v>
      </c>
      <c r="B17">
        <v>0.21324</v>
      </c>
      <c r="C17">
        <v>-0.49557</v>
      </c>
    </row>
    <row r="18" spans="1:3" ht="12.75">
      <c r="A18">
        <v>6</v>
      </c>
      <c r="B18">
        <v>0.20663</v>
      </c>
      <c r="C18">
        <v>-0.48691</v>
      </c>
    </row>
    <row r="19" spans="1:3" ht="12.75">
      <c r="A19">
        <v>8</v>
      </c>
      <c r="B19">
        <v>0.21347</v>
      </c>
      <c r="C19">
        <v>-0.49507</v>
      </c>
    </row>
    <row r="20" spans="1:3" ht="12.75">
      <c r="A20">
        <v>10</v>
      </c>
      <c r="B20">
        <v>0.18461</v>
      </c>
      <c r="C20">
        <v>-0.51715</v>
      </c>
    </row>
    <row r="21" spans="1:3" ht="12.75">
      <c r="A21">
        <v>12</v>
      </c>
      <c r="B21">
        <v>0.22797</v>
      </c>
      <c r="C21">
        <v>-0.49684</v>
      </c>
    </row>
    <row r="22" spans="1:3" ht="12.75">
      <c r="A22">
        <v>14</v>
      </c>
      <c r="B22">
        <v>0.20902</v>
      </c>
      <c r="C22">
        <v>-0.50116</v>
      </c>
    </row>
    <row r="23" spans="1:3" ht="12.75">
      <c r="A23">
        <v>16</v>
      </c>
      <c r="B23">
        <v>0.22599</v>
      </c>
      <c r="C23">
        <v>-0.50358</v>
      </c>
    </row>
    <row r="24" spans="1:3" ht="12.75">
      <c r="A24">
        <v>18</v>
      </c>
      <c r="B24">
        <v>0.21294</v>
      </c>
      <c r="C24">
        <v>-0.50927</v>
      </c>
    </row>
    <row r="25" spans="1:3" ht="12.75">
      <c r="A25">
        <v>20</v>
      </c>
      <c r="B25">
        <v>0.1982</v>
      </c>
      <c r="C25">
        <v>-0.50376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-0.11214</v>
      </c>
      <c r="C5">
        <v>-0.02805</v>
      </c>
    </row>
    <row r="6" spans="1:3" ht="12.75">
      <c r="A6">
        <v>-18</v>
      </c>
      <c r="B6">
        <v>-0.11692</v>
      </c>
      <c r="C6">
        <v>-0.02453</v>
      </c>
    </row>
    <row r="7" spans="1:3" ht="12.75">
      <c r="A7">
        <v>-16</v>
      </c>
      <c r="B7">
        <v>-0.12967</v>
      </c>
      <c r="C7">
        <v>-0.01657</v>
      </c>
    </row>
    <row r="8" spans="1:3" ht="12.75">
      <c r="A8">
        <v>-14</v>
      </c>
      <c r="B8">
        <v>-0.13261</v>
      </c>
      <c r="C8">
        <v>-0.02922</v>
      </c>
    </row>
    <row r="9" spans="1:3" ht="12.75">
      <c r="A9">
        <v>-12</v>
      </c>
      <c r="B9">
        <v>-0.13742</v>
      </c>
      <c r="C9">
        <v>-0.01223</v>
      </c>
    </row>
    <row r="10" spans="1:3" ht="12.75">
      <c r="A10">
        <v>-10</v>
      </c>
      <c r="B10">
        <v>-0.12256</v>
      </c>
      <c r="C10">
        <v>-0.01659</v>
      </c>
    </row>
    <row r="11" spans="1:3" ht="12.75">
      <c r="A11">
        <v>-8</v>
      </c>
      <c r="B11">
        <v>-0.11411</v>
      </c>
      <c r="C11">
        <v>-0.00372</v>
      </c>
    </row>
    <row r="12" spans="1:3" ht="12.75">
      <c r="A12">
        <v>-6</v>
      </c>
      <c r="B12">
        <v>-0.1269</v>
      </c>
      <c r="C12">
        <v>-0.0175</v>
      </c>
    </row>
    <row r="13" spans="1:3" ht="12.75">
      <c r="A13">
        <v>-4</v>
      </c>
      <c r="B13">
        <v>-0.10273</v>
      </c>
      <c r="C13">
        <v>-0.03162</v>
      </c>
    </row>
    <row r="14" spans="1:3" ht="12.75">
      <c r="A14">
        <v>-2</v>
      </c>
      <c r="B14">
        <v>-0.11295</v>
      </c>
      <c r="C14">
        <v>-0.0301</v>
      </c>
    </row>
    <row r="15" spans="1:3" ht="12.75">
      <c r="A15">
        <v>0</v>
      </c>
      <c r="B15">
        <v>-0.12273</v>
      </c>
      <c r="C15">
        <v>-0.02382</v>
      </c>
    </row>
    <row r="16" spans="1:3" ht="12.75">
      <c r="A16">
        <v>2</v>
      </c>
      <c r="B16">
        <v>-0.14005</v>
      </c>
      <c r="C16">
        <v>-0.0227</v>
      </c>
    </row>
    <row r="17" spans="1:3" ht="12.75">
      <c r="A17">
        <v>4</v>
      </c>
      <c r="B17">
        <v>-0.13535</v>
      </c>
      <c r="C17">
        <v>-0.00118</v>
      </c>
    </row>
    <row r="18" spans="1:3" ht="12.75">
      <c r="A18">
        <v>6</v>
      </c>
      <c r="B18">
        <v>-0.13224</v>
      </c>
      <c r="C18">
        <v>-0.02642</v>
      </c>
    </row>
    <row r="19" spans="1:3" ht="12.75">
      <c r="A19">
        <v>8</v>
      </c>
      <c r="B19">
        <v>-0.10226</v>
      </c>
      <c r="C19">
        <v>-0.01619</v>
      </c>
    </row>
    <row r="20" spans="1:3" ht="12.75">
      <c r="A20">
        <v>10</v>
      </c>
      <c r="B20">
        <v>-0.13142</v>
      </c>
      <c r="C20">
        <v>-0.01092</v>
      </c>
    </row>
    <row r="21" spans="1:3" ht="12.75">
      <c r="A21">
        <v>12</v>
      </c>
      <c r="B21">
        <v>-0.10673</v>
      </c>
      <c r="C21">
        <v>-0.01935</v>
      </c>
    </row>
    <row r="22" spans="1:3" ht="12.75">
      <c r="A22">
        <v>14</v>
      </c>
      <c r="B22">
        <v>-0.12552</v>
      </c>
      <c r="C22">
        <v>-0.02731</v>
      </c>
    </row>
    <row r="23" spans="1:3" ht="12.75">
      <c r="A23">
        <v>16</v>
      </c>
      <c r="B23">
        <v>-0.11972</v>
      </c>
      <c r="C23">
        <v>-0.00878</v>
      </c>
    </row>
    <row r="24" spans="1:3" ht="12.75">
      <c r="A24">
        <v>18</v>
      </c>
      <c r="B24">
        <v>-0.12718</v>
      </c>
      <c r="C24">
        <v>-0.01772</v>
      </c>
    </row>
    <row r="25" spans="1:3" ht="12.75">
      <c r="A25">
        <v>20</v>
      </c>
      <c r="B25">
        <v>-0.12823</v>
      </c>
      <c r="C25">
        <v>-0.00446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25"/>
  <sheetViews>
    <sheetView workbookViewId="0" topLeftCell="A1">
      <selection activeCell="A1" sqref="A1:C25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-0.12307</v>
      </c>
      <c r="C5">
        <v>-0.02911</v>
      </c>
    </row>
    <row r="6" spans="1:3" ht="12.75">
      <c r="A6">
        <v>-18</v>
      </c>
      <c r="B6">
        <v>-0.09299</v>
      </c>
      <c r="C6">
        <v>-0.00612</v>
      </c>
    </row>
    <row r="7" spans="1:3" ht="12.75">
      <c r="A7">
        <v>-16</v>
      </c>
      <c r="B7">
        <v>-0.1296</v>
      </c>
      <c r="C7">
        <v>-0.011</v>
      </c>
    </row>
    <row r="8" spans="1:3" ht="12.75">
      <c r="A8">
        <v>-14</v>
      </c>
      <c r="B8">
        <v>-0.11373</v>
      </c>
      <c r="C8">
        <v>-0.01405</v>
      </c>
    </row>
    <row r="9" spans="1:3" ht="12.75">
      <c r="A9">
        <v>-12</v>
      </c>
      <c r="B9">
        <v>-0.12173</v>
      </c>
      <c r="C9">
        <v>-0.00379</v>
      </c>
    </row>
    <row r="10" spans="1:3" ht="12.75">
      <c r="A10">
        <v>-10</v>
      </c>
      <c r="B10">
        <v>-0.13971</v>
      </c>
      <c r="C10">
        <v>-0.01773</v>
      </c>
    </row>
    <row r="11" spans="1:3" ht="12.75">
      <c r="A11">
        <v>-8</v>
      </c>
      <c r="B11">
        <v>-0.10866</v>
      </c>
      <c r="C11">
        <v>-0.02393</v>
      </c>
    </row>
    <row r="12" spans="1:3" ht="12.75">
      <c r="A12">
        <v>-6</v>
      </c>
      <c r="B12">
        <v>-0.11875</v>
      </c>
      <c r="C12">
        <v>-0.01071</v>
      </c>
    </row>
    <row r="13" spans="1:3" ht="12.75">
      <c r="A13">
        <v>-4</v>
      </c>
      <c r="B13">
        <v>-0.12524</v>
      </c>
      <c r="C13">
        <v>-0.01689</v>
      </c>
    </row>
    <row r="14" spans="1:3" ht="12.75">
      <c r="A14">
        <v>-2</v>
      </c>
      <c r="B14">
        <v>-0.1082</v>
      </c>
      <c r="C14">
        <v>-0.0291</v>
      </c>
    </row>
    <row r="15" spans="1:3" ht="12.75">
      <c r="A15">
        <v>0</v>
      </c>
      <c r="B15">
        <v>-0.10508</v>
      </c>
      <c r="C15">
        <v>-0.02191</v>
      </c>
    </row>
    <row r="16" spans="1:3" ht="12.75">
      <c r="A16">
        <v>2</v>
      </c>
      <c r="B16">
        <v>-0.11298</v>
      </c>
      <c r="C16">
        <v>-0.02224</v>
      </c>
    </row>
    <row r="17" spans="1:3" ht="12.75">
      <c r="A17">
        <v>4</v>
      </c>
      <c r="B17">
        <v>-0.11119</v>
      </c>
      <c r="C17">
        <v>-0.02797</v>
      </c>
    </row>
    <row r="18" spans="1:3" ht="12.75">
      <c r="A18">
        <v>6</v>
      </c>
      <c r="B18">
        <v>-0.10983</v>
      </c>
      <c r="C18">
        <v>0.00073</v>
      </c>
    </row>
    <row r="19" spans="1:3" ht="12.75">
      <c r="A19">
        <v>8</v>
      </c>
      <c r="B19">
        <v>-0.1396</v>
      </c>
      <c r="C19">
        <v>-0.01742</v>
      </c>
    </row>
    <row r="20" spans="1:3" ht="12.75">
      <c r="A20">
        <v>10</v>
      </c>
      <c r="B20">
        <v>-0.12138</v>
      </c>
      <c r="C20">
        <v>-0.02065</v>
      </c>
    </row>
    <row r="21" spans="1:3" ht="12.75">
      <c r="A21">
        <v>12</v>
      </c>
      <c r="B21">
        <v>-0.10385</v>
      </c>
      <c r="C21">
        <v>-0.03082</v>
      </c>
    </row>
    <row r="22" spans="1:3" ht="12.75">
      <c r="A22">
        <v>14</v>
      </c>
      <c r="B22">
        <v>-0.11276</v>
      </c>
      <c r="C22">
        <v>-0.00228</v>
      </c>
    </row>
    <row r="23" spans="1:3" ht="12.75">
      <c r="A23">
        <v>16</v>
      </c>
      <c r="B23">
        <v>-0.1184</v>
      </c>
      <c r="C23">
        <v>-0.01962</v>
      </c>
    </row>
    <row r="24" spans="1:3" ht="12.75">
      <c r="A24">
        <v>18</v>
      </c>
      <c r="B24">
        <v>-0.11601</v>
      </c>
      <c r="C24">
        <v>-0.01432</v>
      </c>
    </row>
    <row r="25" spans="1:3" ht="12.75">
      <c r="A25">
        <v>20</v>
      </c>
      <c r="B25">
        <v>-0.11618</v>
      </c>
      <c r="C25">
        <v>-0.01046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Danfysik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fb</cp:lastModifiedBy>
  <cp:lastPrinted>2004-07-08T07:24:43Z</cp:lastPrinted>
  <dcterms:created xsi:type="dcterms:W3CDTF">2000-09-04T09:15:25Z</dcterms:created>
  <dcterms:modified xsi:type="dcterms:W3CDTF">2005-10-19T12:34:26Z</dcterms:modified>
  <cp:category/>
  <cp:version/>
  <cp:contentType/>
  <cp:contentStatus/>
</cp:coreProperties>
</file>