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25" windowHeight="12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<sst xmlns="http://schemas.openxmlformats.org/spreadsheetml/2006/main" count="54" uniqueCount="41">
  <si>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Magnet#</t>
  </si>
  <si>
    <t>Calibration</t>
  </si>
  <si>
    <t>x</t>
  </si>
  <si>
    <t>y</t>
  </si>
  <si>
    <t>Measurement</t>
  </si>
  <si>
    <t>UPM</t>
  </si>
  <si>
    <t>DPM</t>
  </si>
  <si>
    <t>URM</t>
  </si>
  <si>
    <t>DRM</t>
  </si>
  <si>
    <t>UPM-Upstream PM</t>
  </si>
  <si>
    <t>DPM-Downstream PM</t>
  </si>
  <si>
    <t>URM-Upstream Reference Magnet</t>
  </si>
  <si>
    <t>DRM-Downstream Reference magnet</t>
  </si>
  <si>
    <t>Magnet</t>
  </si>
  <si>
    <t xml:space="preserve"> name</t>
  </si>
  <si>
    <t>PM2</t>
  </si>
  <si>
    <t>PM3</t>
  </si>
  <si>
    <t>PM4</t>
  </si>
  <si>
    <t>PM1</t>
  </si>
  <si>
    <t>Hall Probe</t>
  </si>
  <si>
    <t>TB-MA (TB to magnetic axis)</t>
  </si>
  <si>
    <t>UPM-DPM</t>
  </si>
  <si>
    <t>URM-DRM</t>
  </si>
  <si>
    <t>DPM-DRM</t>
  </si>
  <si>
    <t>∆X(mm)</t>
  </si>
  <si>
    <t>∆Y(mm)</t>
  </si>
  <si>
    <t>Differences in coordinates</t>
  </si>
  <si>
    <t>UPM-URM</t>
  </si>
  <si>
    <t>Optical measurements</t>
  </si>
  <si>
    <t>X</t>
  </si>
  <si>
    <t>Y</t>
  </si>
  <si>
    <t>Probe</t>
  </si>
  <si>
    <t>(UPM-DPM)</t>
  </si>
  <si>
    <t xml:space="preserve">Keyence </t>
  </si>
  <si>
    <t>Block</t>
  </si>
  <si>
    <t xml:space="preserve">Probe </t>
  </si>
  <si>
    <t>(to URM)</t>
  </si>
  <si>
    <t>Undulator #27</t>
  </si>
  <si>
    <t>Dataset 0001</t>
  </si>
  <si>
    <t>Temperature test 20C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</si>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</sst>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16"/>
      <name val="Arial"/>
      <family val="0"/>
    </font>
    <font>
      <b/>
      <sz val="10"/>
      <color indexed="17"/>
      <name val="Arial"/>
      <family val="0"/>
    </font>
    <font>
      <b/>
      <sz val="10"/>
      <color indexed="10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Alignment="1">
      <alignment horizontal="center"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0" fillId="0" borderId="0" xfId="0" applyFont="1" applyAlignment="1">
      <alignment/>
    </xf>
    <xf numFmtId="164" fontId="6" fillId="0" borderId="7" xfId="0" applyNumberFormat="1" applyFont="1" applyBorder="1" applyAlignment="1">
      <alignment/>
    </xf>
    <xf numFmtId="164" fontId="6" fillId="0" borderId="8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  <xf numFmtId="165" fontId="8" fillId="0" borderId="2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64" fontId="6" fillId="0" borderId="2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164" fontId="6" fillId="0" borderId="4" xfId="0" applyNumberFormat="1" applyFont="1" applyBorder="1" applyAlignment="1">
      <alignment/>
    </xf>
    <xf numFmtId="164" fontId="6" fillId="0" borderId="5" xfId="0" applyNumberFormat="1" applyFont="1" applyBorder="1" applyAlignment="1">
      <alignment/>
    </xf>
    <xf numFmtId="164" fontId="6" fillId="0" borderId="6" xfId="0" applyNumberFormat="1" applyFont="1" applyBorder="1" applyAlignment="1">
      <alignment/>
    </xf>
    <xf numFmtId="14" fontId="0" fillId="0" borderId="0" xfId="0" applyNumberFormat="1" applyAlignment="1">
      <alignment/>
    </xf>
    <xf numFmtId="165" fontId="4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9" fillId="0" borderId="8" xfId="0" applyNumberFormat="1" applyFont="1" applyBorder="1" applyAlignment="1">
      <alignment/>
    </xf>
    <xf numFmtId="0" fontId="5" fillId="0" borderId="0" xfId="0" applyFont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5" fontId="4" fillId="0" borderId="5" xfId="0" applyNumberFormat="1" applyFont="1" applyBorder="1" applyAlignment="1">
      <alignment/>
    </xf>
    <xf numFmtId="165" fontId="4" fillId="0" borderId="6" xfId="0" applyNumberFormat="1" applyFont="1" applyBorder="1" applyAlignment="1">
      <alignment/>
    </xf>
    <xf numFmtId="165" fontId="8" fillId="0" borderId="3" xfId="0" applyNumberFormat="1" applyFont="1" applyBorder="1" applyAlignment="1">
      <alignment/>
    </xf>
    <xf numFmtId="165" fontId="8" fillId="0" borderId="4" xfId="0" applyNumberFormat="1" applyFont="1" applyBorder="1" applyAlignment="1">
      <alignment/>
    </xf>
    <xf numFmtId="165" fontId="8" fillId="0" borderId="5" xfId="0" applyNumberFormat="1" applyFont="1" applyBorder="1" applyAlignment="1">
      <alignment/>
    </xf>
    <xf numFmtId="165" fontId="8" fillId="0" borderId="6" xfId="0" applyNumberFormat="1" applyFont="1" applyBorder="1" applyAlignment="1">
      <alignment/>
    </xf>
    <xf numFmtId="2" fontId="6" fillId="0" borderId="2" xfId="0" applyNumberFormat="1" applyFont="1" applyBorder="1" applyAlignment="1">
      <alignment/>
    </xf>
    <xf numFmtId="2" fontId="6" fillId="0" borderId="4" xfId="0" applyNumberFormat="1" applyFont="1" applyBorder="1" applyAlignment="1">
      <alignment/>
    </xf>
    <xf numFmtId="2" fontId="9" fillId="0" borderId="7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I7" sqref="I7"/>
    </sheetView>
  </sheetViews>
  <sheetFormatPr defaultColWidth="9.140625" defaultRowHeight="12.75"/>
  <cols>
    <col min="7" max="7" width="10.00390625" style="0" customWidth="1"/>
  </cols>
  <sheetData>
    <row r="1" spans="2:8" ht="18">
      <c r="B1" s="19" t="s">
        <v>37</v>
      </c>
      <c r="E1" s="34" t="s">
        <v>38</v>
      </c>
      <c r="G1" s="30">
        <v>39996</v>
      </c>
      <c r="H1" t="s">
        <v>39</v>
      </c>
    </row>
    <row r="2" spans="1:9" ht="12.75">
      <c r="A2" s="2" t="s">
        <v>13</v>
      </c>
      <c r="B2" s="2" t="s">
        <v>0</v>
      </c>
      <c r="C2" s="2" t="s">
        <v>1</v>
      </c>
      <c r="D2" s="2"/>
      <c r="E2" s="2" t="s">
        <v>4</v>
      </c>
      <c r="F2" s="2"/>
      <c r="G2" s="2" t="s">
        <v>20</v>
      </c>
      <c r="H2" s="2"/>
      <c r="I2" s="2"/>
    </row>
    <row r="3" spans="1:8" ht="12.75">
      <c r="A3" s="2" t="s">
        <v>14</v>
      </c>
      <c r="C3" s="11" t="s">
        <v>2</v>
      </c>
      <c r="D3" s="11" t="s">
        <v>3</v>
      </c>
      <c r="E3" s="11" t="s">
        <v>2</v>
      </c>
      <c r="F3" s="11" t="s">
        <v>3</v>
      </c>
      <c r="G3" s="11" t="s">
        <v>2</v>
      </c>
      <c r="H3" s="11" t="s">
        <v>3</v>
      </c>
    </row>
    <row r="4" spans="1:8" ht="12.75">
      <c r="A4" s="2" t="s">
        <v>5</v>
      </c>
      <c r="B4" s="2" t="s">
        <v>16</v>
      </c>
      <c r="C4" s="3">
        <v>0.091314</v>
      </c>
      <c r="D4" s="4">
        <v>0.091448</v>
      </c>
      <c r="E4" s="24">
        <v>0.029402</v>
      </c>
      <c r="F4" s="25">
        <v>0.000357</v>
      </c>
      <c r="G4" s="31">
        <f>(C4+E4-A16)*1000</f>
        <v>91.416</v>
      </c>
      <c r="H4" s="32">
        <f>(D4+F4-B16)*1000</f>
        <v>91.288</v>
      </c>
    </row>
    <row r="5" spans="1:8" ht="12.75">
      <c r="A5" s="2" t="s">
        <v>6</v>
      </c>
      <c r="B5" s="2" t="s">
        <v>15</v>
      </c>
      <c r="C5" s="5">
        <v>0.09134</v>
      </c>
      <c r="D5" s="6">
        <v>0.091492</v>
      </c>
      <c r="E5" s="26">
        <v>0.0294</v>
      </c>
      <c r="F5" s="27">
        <v>0.000384</v>
      </c>
      <c r="G5" s="35">
        <f>(C5+E5-A16)*1000</f>
        <v>91.44</v>
      </c>
      <c r="H5" s="36">
        <f>(D5+F5-B16)*1000</f>
        <v>91.359</v>
      </c>
    </row>
    <row r="6" spans="1:8" ht="12.75">
      <c r="A6" s="2" t="s">
        <v>7</v>
      </c>
      <c r="B6" s="2" t="s">
        <v>17</v>
      </c>
      <c r="C6" s="5">
        <v>0.091513</v>
      </c>
      <c r="D6" s="6">
        <v>0.091469</v>
      </c>
      <c r="E6" s="26">
        <v>0.076916</v>
      </c>
      <c r="F6" s="27">
        <v>0.000432</v>
      </c>
      <c r="G6" s="35">
        <f>(C6+E6-A16)*1000</f>
        <v>139.129</v>
      </c>
      <c r="H6" s="36">
        <f>(D6+F6-B16)*1000</f>
        <v>91.38399999999999</v>
      </c>
    </row>
    <row r="7" spans="1:8" ht="12.75">
      <c r="A7" s="2" t="s">
        <v>8</v>
      </c>
      <c r="B7" s="2" t="s">
        <v>18</v>
      </c>
      <c r="C7" s="7">
        <v>0.091438</v>
      </c>
      <c r="D7" s="8">
        <v>0.091417</v>
      </c>
      <c r="E7" s="28">
        <v>0.076893</v>
      </c>
      <c r="F7" s="29">
        <v>0.000433</v>
      </c>
      <c r="G7" s="37">
        <f>(C7+E7-A16)*1000</f>
        <v>139.031</v>
      </c>
      <c r="H7" s="38">
        <f>(D7+F7-B16)*1000</f>
        <v>91.333</v>
      </c>
    </row>
    <row r="9" ht="12.75">
      <c r="A9" t="s">
        <v>9</v>
      </c>
    </row>
    <row r="10" ht="12.75">
      <c r="A10" t="s">
        <v>10</v>
      </c>
    </row>
    <row r="11" ht="12.75">
      <c r="A11" t="s">
        <v>11</v>
      </c>
    </row>
    <row r="12" ht="12.75">
      <c r="A12" t="s">
        <v>12</v>
      </c>
    </row>
    <row r="13" ht="12.75">
      <c r="E13" t="s">
        <v>40</v>
      </c>
    </row>
    <row r="14" ht="12.75">
      <c r="A14" s="2" t="s">
        <v>19</v>
      </c>
    </row>
    <row r="15" spans="1:2" ht="12.75">
      <c r="A15" s="11" t="s">
        <v>2</v>
      </c>
      <c r="B15" s="11" t="s">
        <v>3</v>
      </c>
    </row>
    <row r="16" spans="1:2" ht="12.75">
      <c r="A16" s="20">
        <v>0.0293</v>
      </c>
      <c r="B16" s="21">
        <v>0.000517</v>
      </c>
    </row>
    <row r="18" ht="15.75">
      <c r="A18" s="1" t="s">
        <v>26</v>
      </c>
    </row>
    <row r="19" spans="3:4" ht="12.75">
      <c r="C19" s="11" t="s">
        <v>24</v>
      </c>
      <c r="D19" s="11" t="s">
        <v>25</v>
      </c>
    </row>
    <row r="20" spans="1:4" ht="12.75">
      <c r="A20" s="2" t="s">
        <v>21</v>
      </c>
      <c r="C20" s="22">
        <f>(G4-G5)</f>
        <v>-0.02400000000000091</v>
      </c>
      <c r="D20" s="23">
        <f>(H4-H5)</f>
        <v>-0.07099999999999795</v>
      </c>
    </row>
    <row r="21" spans="1:4" ht="12.75">
      <c r="A21" s="2" t="s">
        <v>27</v>
      </c>
      <c r="C21" s="39">
        <f>(G4-G6)</f>
        <v>-47.712999999999994</v>
      </c>
      <c r="D21" s="40">
        <f>(H4-H6)</f>
        <v>-0.09599999999998943</v>
      </c>
    </row>
    <row r="22" spans="1:4" ht="12.75">
      <c r="A22" s="2" t="s">
        <v>23</v>
      </c>
      <c r="C22" s="39">
        <f>(G5-G7)</f>
        <v>-47.59100000000001</v>
      </c>
      <c r="D22" s="40">
        <f>(H5-H7)</f>
        <v>0.02599999999999625</v>
      </c>
    </row>
    <row r="23" spans="1:4" ht="12.75">
      <c r="A23" s="2" t="s">
        <v>22</v>
      </c>
      <c r="C23" s="41">
        <f>(G6-G7)</f>
        <v>0.09799999999998477</v>
      </c>
      <c r="D23" s="42">
        <f>(H6-H7)</f>
        <v>0.05099999999998772</v>
      </c>
    </row>
    <row r="26" spans="1:5" ht="15.75">
      <c r="A26" s="1" t="s">
        <v>28</v>
      </c>
      <c r="E26" s="11" t="s">
        <v>32</v>
      </c>
    </row>
    <row r="27" spans="2:6" ht="12.75">
      <c r="B27" s="11" t="s">
        <v>29</v>
      </c>
      <c r="C27" s="11" t="s">
        <v>30</v>
      </c>
      <c r="E27" s="11" t="s">
        <v>24</v>
      </c>
      <c r="F27" s="11" t="s">
        <v>25</v>
      </c>
    </row>
    <row r="28" spans="1:6" ht="12.75">
      <c r="A28" s="2" t="s">
        <v>5</v>
      </c>
      <c r="B28" s="9">
        <v>-47.65</v>
      </c>
      <c r="C28" s="43">
        <v>-0.03</v>
      </c>
      <c r="E28" s="12">
        <f>B28-B29</f>
        <v>-0.01999999999999602</v>
      </c>
      <c r="F28" s="13">
        <f>C28-C29</f>
        <v>0.020000000000000004</v>
      </c>
    </row>
    <row r="29" spans="1:3" ht="12.75">
      <c r="A29" s="2" t="s">
        <v>6</v>
      </c>
      <c r="B29" s="10">
        <v>-47.63</v>
      </c>
      <c r="C29" s="44">
        <v>-0.05</v>
      </c>
    </row>
    <row r="30" spans="1:3" ht="12.75">
      <c r="A30" s="2" t="s">
        <v>31</v>
      </c>
      <c r="B30" s="45">
        <v>-139.04</v>
      </c>
      <c r="C30" s="16">
        <v>-111.63</v>
      </c>
    </row>
    <row r="32" ht="12.75">
      <c r="B32" s="14" t="s">
        <v>33</v>
      </c>
    </row>
    <row r="33" spans="1:2" ht="12.75">
      <c r="A33" s="14" t="s">
        <v>31</v>
      </c>
      <c r="B33" s="17">
        <v>11.102</v>
      </c>
    </row>
    <row r="34" spans="1:2" ht="12.75">
      <c r="A34" s="14" t="s">
        <v>34</v>
      </c>
      <c r="B34" s="18">
        <v>-11.362</v>
      </c>
    </row>
    <row r="36" spans="1:3" ht="12.75">
      <c r="A36" s="2" t="s">
        <v>35</v>
      </c>
      <c r="B36" s="11" t="s">
        <v>29</v>
      </c>
      <c r="C36" s="11" t="s">
        <v>30</v>
      </c>
    </row>
    <row r="37" spans="1:3" ht="12.75">
      <c r="A37" t="s">
        <v>36</v>
      </c>
      <c r="B37" s="15">
        <f>-(C6+E6-A16)*1000</f>
        <v>-139.129</v>
      </c>
      <c r="C37" s="33">
        <f>B34-B33-(H7+H6)/2+2</f>
        <v>-111.82249999999999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ylevash</dc:creator>
  <cp:keywords/>
  <dc:description/>
  <cp:lastModifiedBy>ylevash</cp:lastModifiedBy>
  <cp:lastPrinted>2009-07-02T21:37:51Z</cp:lastPrinted>
  <dcterms:created xsi:type="dcterms:W3CDTF">2007-01-31T21:00:00Z</dcterms:created>
  <dcterms:modified xsi:type="dcterms:W3CDTF">2009-07-14T20:14:27Z</dcterms:modified>
  <cp:category/>
  <cp:version/>
  <cp:contentType/>
  <cp:contentStatus/>
</cp:coreProperties>
</file>