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1075" windowHeight="13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7" i="1"/>
  <c r="P12" i="1"/>
  <c r="P11" i="1"/>
  <c r="P10" i="1"/>
  <c r="R10" i="1" s="1"/>
  <c r="P9" i="1"/>
  <c r="R9" i="1" s="1"/>
  <c r="P8" i="1"/>
  <c r="P7" i="1"/>
  <c r="R7" i="1" s="1"/>
  <c r="R11" i="1" l="1"/>
  <c r="R8" i="1"/>
  <c r="R12" i="1"/>
  <c r="I8" i="1" l="1"/>
  <c r="I9" i="1"/>
  <c r="I10" i="1"/>
  <c r="I11" i="1"/>
  <c r="I12" i="1"/>
  <c r="I7" i="1"/>
  <c r="J8" i="1" l="1"/>
  <c r="J9" i="1"/>
  <c r="J10" i="1"/>
  <c r="J11" i="1"/>
  <c r="J12" i="1"/>
  <c r="J7" i="1"/>
  <c r="K12" i="1" l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<sst xmlns="http://schemas.openxmlformats.org/spreadsheetml/2006/main" count="24" uniqueCount="12">
  <si>
    <t xml:space="preserve">Danfysik </t>
  </si>
  <si>
    <t>Gap</t>
  </si>
  <si>
    <t>Encoder</t>
  </si>
  <si>
    <t>PI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</si>
  <si>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PI/PI</t>
    </r>
    <r>
      <rPr>
        <b/>
        <sz val="11"/>
        <color theme="1"/>
        <rFont val="Symbol"/>
        <family val="1"/>
        <charset val="2"/>
      </rPr>
      <t>(</t>
    </r>
    <r>
      <rPr>
        <b/>
        <sz val="11"/>
        <color theme="1"/>
        <rFont val="Calibri"/>
        <family val="2"/>
      </rPr>
      <t>10</t>
    </r>
    <r>
      <rPr>
        <b/>
        <vertAlign val="superscript"/>
        <sz val="11"/>
        <color theme="1"/>
        <rFont val="Calibri"/>
        <family val="2"/>
      </rPr>
      <t>-4</t>
    </r>
    <r>
      <rPr>
        <b/>
        <sz val="11"/>
        <color theme="1"/>
        <rFont val="Calibri"/>
        <family val="2"/>
      </rPr>
      <t>)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</si>
  <si>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PI</t>
    </r>
  </si>
  <si>
    <t>PI (T corr)</t>
  </si>
  <si>
    <t>PI vs Gap</t>
  </si>
  <si>
    <t>T(°C)</t>
  </si>
  <si>
    <t>Kugler</t>
  </si>
  <si>
    <t>Dover</t>
  </si>
  <si>
    <t>Dover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</si>
</sst>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164" fontId="0" fillId="0" borderId="0" xfId="0" applyNumberFormat="1" applyAlignment="1">
      <alignment horizontal="center"/>
    </xf>
    <xf numFmtId="0" fontId="1" fillId="0" borderId="0" xfId="0" applyFont="1"/>
    <xf numFmtId="14" fontId="1" fillId="0" borderId="0" xfId="0" applyNumberFormat="1" applyFont="1"/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topLeftCell="B1" workbookViewId="0">
      <selection activeCell="J15" sqref="J15"/>
    </sheetView>
  </sheetViews>
  <sheetFormatPr defaultRowHeight="15" x14ac:dyDescent="0.25"/>
  <cols>
    <col min="1" max="1" width="9.7109375" bestFit="1" customWidth="1"/>
    <col min="5" max="5" width="12.7109375" customWidth="1"/>
    <col min="7" max="7" width="11.7109375" customWidth="1"/>
    <col min="8" max="8" width="13" customWidth="1"/>
    <col min="9" max="9" width="11.42578125" customWidth="1"/>
    <col min="10" max="10" width="11.5703125" customWidth="1"/>
    <col min="11" max="11" width="10.140625" customWidth="1"/>
    <col min="12" max="12" width="12.42578125" customWidth="1"/>
    <col min="13" max="13" width="11.42578125" customWidth="1"/>
    <col min="18" max="18" width="11.85546875" customWidth="1"/>
  </cols>
  <sheetData>
    <row r="1" spans="1:18" ht="15.75" x14ac:dyDescent="0.25">
      <c r="A1" s="7">
        <v>42912</v>
      </c>
      <c r="G1" s="1"/>
    </row>
    <row r="2" spans="1:18" x14ac:dyDescent="0.25">
      <c r="A2" s="6"/>
      <c r="B2" s="6"/>
      <c r="D2" s="6"/>
      <c r="E2" s="4"/>
      <c r="L2" s="3"/>
    </row>
    <row r="3" spans="1:18" x14ac:dyDescent="0.25">
      <c r="A3" s="4"/>
      <c r="B3" s="4"/>
      <c r="C3" s="4"/>
      <c r="D3" s="4"/>
      <c r="E3" s="4"/>
    </row>
    <row r="4" spans="1:18" x14ac:dyDescent="0.25">
      <c r="A4" s="6" t="s">
        <v>7</v>
      </c>
      <c r="K4" s="3"/>
      <c r="L4" s="3"/>
      <c r="M4" s="3"/>
    </row>
    <row r="5" spans="1:18" x14ac:dyDescent="0.25">
      <c r="A5" s="3"/>
      <c r="B5" s="3" t="s">
        <v>0</v>
      </c>
      <c r="C5" s="3"/>
      <c r="E5" s="3"/>
      <c r="G5" s="3" t="s">
        <v>10</v>
      </c>
      <c r="H5" s="4"/>
      <c r="I5" s="4"/>
      <c r="J5" s="6" t="s">
        <v>11</v>
      </c>
      <c r="K5" s="3" t="s">
        <v>0</v>
      </c>
      <c r="L5" s="5"/>
      <c r="M5" s="3"/>
      <c r="O5" s="3" t="s">
        <v>9</v>
      </c>
      <c r="P5" s="4"/>
      <c r="Q5" s="6" t="s">
        <v>11</v>
      </c>
      <c r="R5" s="3" t="s">
        <v>9</v>
      </c>
    </row>
    <row r="6" spans="1:18" ht="17.25" x14ac:dyDescent="0.25">
      <c r="A6" s="3" t="s">
        <v>1</v>
      </c>
      <c r="B6" s="3" t="s">
        <v>2</v>
      </c>
      <c r="C6" s="3" t="s">
        <v>3</v>
      </c>
      <c r="E6" s="3" t="s">
        <v>2</v>
      </c>
      <c r="F6" s="3" t="s">
        <v>1</v>
      </c>
      <c r="G6" s="3" t="s">
        <v>3</v>
      </c>
      <c r="H6" s="3" t="s">
        <v>8</v>
      </c>
      <c r="I6" s="3" t="s">
        <v>6</v>
      </c>
      <c r="J6" s="3" t="s">
        <v>5</v>
      </c>
      <c r="K6" s="3" t="s">
        <v>4</v>
      </c>
      <c r="L6" s="5"/>
      <c r="M6" s="3" t="s">
        <v>2</v>
      </c>
      <c r="N6" s="3" t="s">
        <v>1</v>
      </c>
      <c r="O6" s="3" t="s">
        <v>3</v>
      </c>
      <c r="P6" s="3" t="s">
        <v>6</v>
      </c>
      <c r="Q6" s="3" t="s">
        <v>5</v>
      </c>
      <c r="R6" s="3" t="s">
        <v>4</v>
      </c>
    </row>
    <row r="7" spans="1:18" x14ac:dyDescent="0.25">
      <c r="A7" s="2">
        <v>10</v>
      </c>
      <c r="B7" s="2">
        <v>393603</v>
      </c>
      <c r="C7" s="5">
        <v>4597</v>
      </c>
      <c r="D7" s="2"/>
      <c r="E7" s="2">
        <v>393599</v>
      </c>
      <c r="F7" s="2">
        <v>10</v>
      </c>
      <c r="G7" s="2">
        <v>4594</v>
      </c>
      <c r="H7" s="2">
        <v>20.88</v>
      </c>
      <c r="I7" s="5">
        <f>G7*(1-0.0008*(20-H7))</f>
        <v>4597.2341759999999</v>
      </c>
      <c r="J7" s="8">
        <f t="shared" ref="J7:J12" si="0">C7-I7</f>
        <v>-0.23417599999993399</v>
      </c>
      <c r="K7" s="5">
        <f t="shared" ref="K7:K12" si="1">J7/G7*10000</f>
        <v>-0.50974314323015668</v>
      </c>
      <c r="L7" s="5"/>
      <c r="M7" s="4">
        <v>393597</v>
      </c>
      <c r="N7" s="4">
        <v>10</v>
      </c>
      <c r="O7" s="4">
        <v>4597.2</v>
      </c>
      <c r="P7" s="10">
        <f>O7*(1-0.0008*(20-20.18))</f>
        <v>4597.8619967999994</v>
      </c>
      <c r="Q7" s="8">
        <f>I7-P7</f>
        <v>-0.62782079999942653</v>
      </c>
      <c r="R7" s="5">
        <f t="shared" ref="R7:R12" si="2">Q7/O7*10000</f>
        <v>-1.3656590968403082</v>
      </c>
    </row>
    <row r="8" spans="1:18" x14ac:dyDescent="0.25">
      <c r="A8" s="2">
        <v>12</v>
      </c>
      <c r="B8" s="2">
        <v>433822</v>
      </c>
      <c r="C8" s="5">
        <v>3829</v>
      </c>
      <c r="D8" s="2"/>
      <c r="E8" s="2">
        <v>433820</v>
      </c>
      <c r="F8" s="2">
        <v>12.010999999999999</v>
      </c>
      <c r="G8" s="2">
        <v>3826</v>
      </c>
      <c r="H8" s="2">
        <v>20.88</v>
      </c>
      <c r="I8" s="5">
        <f t="shared" ref="I8:I12" si="3">G8*(1-0.0008*(20-H8))</f>
        <v>3828.6935040000003</v>
      </c>
      <c r="J8" s="8">
        <f t="shared" si="0"/>
        <v>0.30649599999969723</v>
      </c>
      <c r="K8" s="5">
        <f t="shared" si="1"/>
        <v>0.80108729743778684</v>
      </c>
      <c r="L8" s="5"/>
      <c r="M8" s="4">
        <v>433818</v>
      </c>
      <c r="N8" s="4">
        <v>12.010999999999999</v>
      </c>
      <c r="O8" s="4">
        <v>3829.2</v>
      </c>
      <c r="P8" s="10">
        <f t="shared" ref="P8:P12" si="4">O8*(1-0.0008*(20-20.18))</f>
        <v>3829.7514047999994</v>
      </c>
      <c r="Q8" s="8">
        <f t="shared" ref="Q8:Q12" si="5">I8-P8</f>
        <v>-1.0579007999990608</v>
      </c>
      <c r="R8" s="5">
        <f t="shared" si="2"/>
        <v>-2.7627201504206123</v>
      </c>
    </row>
    <row r="9" spans="1:18" x14ac:dyDescent="0.25">
      <c r="A9" s="2">
        <v>15</v>
      </c>
      <c r="B9" s="2">
        <v>494100</v>
      </c>
      <c r="C9" s="5">
        <v>2929.7</v>
      </c>
      <c r="D9" s="2"/>
      <c r="E9" s="2">
        <v>494099</v>
      </c>
      <c r="F9" s="2">
        <v>15.025</v>
      </c>
      <c r="G9" s="2">
        <v>2927.9</v>
      </c>
      <c r="H9" s="2">
        <v>20.91</v>
      </c>
      <c r="I9" s="5">
        <f t="shared" si="3"/>
        <v>2930.0315112000003</v>
      </c>
      <c r="J9" s="8">
        <f t="shared" si="0"/>
        <v>-0.3315112000004774</v>
      </c>
      <c r="K9" s="5">
        <f t="shared" si="1"/>
        <v>-1.1322490522233593</v>
      </c>
      <c r="L9" s="5"/>
      <c r="M9" s="4">
        <v>494111</v>
      </c>
      <c r="N9" s="4">
        <v>15.025</v>
      </c>
      <c r="O9" s="4">
        <v>2930.7</v>
      </c>
      <c r="P9" s="10">
        <f t="shared" si="4"/>
        <v>2931.1220207999995</v>
      </c>
      <c r="Q9" s="8">
        <f t="shared" si="5"/>
        <v>-1.0905095999992227</v>
      </c>
      <c r="R9" s="5">
        <f t="shared" si="2"/>
        <v>-3.7209867949610085</v>
      </c>
    </row>
    <row r="10" spans="1:18" x14ac:dyDescent="0.25">
      <c r="A10" s="2">
        <v>20</v>
      </c>
      <c r="B10" s="2">
        <v>594374</v>
      </c>
      <c r="C10" s="5">
        <v>1904.8</v>
      </c>
      <c r="D10" s="2"/>
      <c r="E10" s="2">
        <v>594378</v>
      </c>
      <c r="F10" s="2">
        <v>20.039000000000001</v>
      </c>
      <c r="G10" s="2">
        <v>1903.5</v>
      </c>
      <c r="H10" s="2">
        <v>20.9</v>
      </c>
      <c r="I10" s="5">
        <f t="shared" si="3"/>
        <v>1904.8705200000002</v>
      </c>
      <c r="J10" s="8">
        <f t="shared" si="0"/>
        <v>-7.0520000000215077E-2</v>
      </c>
      <c r="K10" s="5">
        <f t="shared" si="1"/>
        <v>-0.37047543998011601</v>
      </c>
      <c r="M10" s="4">
        <v>594374</v>
      </c>
      <c r="N10" s="4">
        <v>20.038</v>
      </c>
      <c r="O10" s="4">
        <v>1905.4</v>
      </c>
      <c r="P10" s="10">
        <f t="shared" si="4"/>
        <v>1905.6743775999998</v>
      </c>
      <c r="Q10" s="8">
        <f t="shared" si="5"/>
        <v>-0.80385759999967377</v>
      </c>
      <c r="R10" s="5">
        <f t="shared" si="2"/>
        <v>-4.2188390889035041</v>
      </c>
    </row>
    <row r="11" spans="1:18" x14ac:dyDescent="0.25">
      <c r="A11" s="2">
        <v>30</v>
      </c>
      <c r="B11" s="2">
        <v>794561</v>
      </c>
      <c r="C11" s="9">
        <v>842.4</v>
      </c>
      <c r="D11" s="2"/>
      <c r="E11" s="2">
        <v>794561</v>
      </c>
      <c r="F11" s="2">
        <v>30.047999999999998</v>
      </c>
      <c r="G11" s="2">
        <v>842</v>
      </c>
      <c r="H11" s="2">
        <v>20.9</v>
      </c>
      <c r="I11" s="5">
        <f t="shared" si="3"/>
        <v>842.60624000000007</v>
      </c>
      <c r="J11" s="8">
        <f t="shared" si="0"/>
        <v>-0.20624000000009346</v>
      </c>
      <c r="K11" s="5">
        <f t="shared" si="1"/>
        <v>-2.4494061757730816</v>
      </c>
      <c r="M11" s="4">
        <v>794556</v>
      </c>
      <c r="N11" s="4">
        <v>30.047999999999998</v>
      </c>
      <c r="O11" s="4">
        <v>842.92</v>
      </c>
      <c r="P11" s="11">
        <f t="shared" si="4"/>
        <v>843.04138047999993</v>
      </c>
      <c r="Q11" s="8">
        <f t="shared" si="5"/>
        <v>-0.43514047999985905</v>
      </c>
      <c r="R11" s="5">
        <f t="shared" si="2"/>
        <v>-5.162298676029268</v>
      </c>
    </row>
    <row r="12" spans="1:18" x14ac:dyDescent="0.25">
      <c r="A12" s="2">
        <v>100</v>
      </c>
      <c r="B12" s="2">
        <v>2194328</v>
      </c>
      <c r="C12" s="8">
        <v>9.24</v>
      </c>
      <c r="D12" s="2"/>
      <c r="E12" s="2">
        <v>2194320</v>
      </c>
      <c r="F12" s="2">
        <v>100.036</v>
      </c>
      <c r="G12" s="2">
        <v>9.3190000000000008</v>
      </c>
      <c r="H12" s="2">
        <v>20.88</v>
      </c>
      <c r="I12" s="5">
        <f t="shared" si="3"/>
        <v>9.3255605760000009</v>
      </c>
      <c r="J12" s="8">
        <f t="shared" si="0"/>
        <v>-8.5560576000000665E-2</v>
      </c>
      <c r="K12" s="5">
        <f t="shared" si="1"/>
        <v>-91.813044318060591</v>
      </c>
      <c r="M12" s="4">
        <v>2194324</v>
      </c>
      <c r="N12" s="4">
        <v>100.036</v>
      </c>
      <c r="O12" s="4">
        <v>9.2219999999999995</v>
      </c>
      <c r="P12" s="12">
        <f t="shared" si="4"/>
        <v>9.2233279679999995</v>
      </c>
      <c r="Q12" s="8">
        <f t="shared" si="5"/>
        <v>0.10223260800000133</v>
      </c>
      <c r="R12" s="5">
        <f t="shared" si="2"/>
        <v>110.85730644112053</v>
      </c>
    </row>
    <row r="13" spans="1:18" x14ac:dyDescent="0.25">
      <c r="A13" s="4"/>
      <c r="B13" s="4"/>
      <c r="C13" s="4"/>
      <c r="D13" s="4"/>
      <c r="E13" s="4"/>
      <c r="F13" s="4"/>
      <c r="G13" s="4"/>
      <c r="H13" s="4"/>
    </row>
    <row r="14" spans="1:18" x14ac:dyDescent="0.25">
      <c r="A14" s="6"/>
      <c r="B14" s="6"/>
    </row>
    <row r="16" spans="1:18" x14ac:dyDescent="0.25">
      <c r="A16" s="6"/>
      <c r="B16" s="6"/>
      <c r="D16" s="6"/>
      <c r="E16" s="6"/>
    </row>
    <row r="20" spans="5:5" x14ac:dyDescent="0.25">
      <c r="E20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cp:lastPrinted>2017-06-26T20:01:18Z</cp:lastPrinted>
  <dcterms:created xsi:type="dcterms:W3CDTF">2016-11-23T20:26:38Z</dcterms:created>
  <dcterms:modified xsi:type="dcterms:W3CDTF">2017-06-27T21:29:08Z</dcterms:modified>
</cp:coreProperties>
</file>